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ROYUKI\Desktop\投資\SIM関係\"/>
    </mc:Choice>
  </mc:AlternateContent>
  <xr:revisionPtr revIDLastSave="0" documentId="13_ncr:1_{7E2ABC3D-424F-47CD-AD97-6569A7D6B08C}" xr6:coauthVersionLast="47" xr6:coauthVersionMax="47" xr10:uidLastSave="{00000000-0000-0000-0000-000000000000}"/>
  <bookViews>
    <workbookView xWindow="-110" yWindow="-110" windowWidth="19420" windowHeight="11020" xr2:uid="{DEA884F0-2D3B-48EE-BBD4-7B2D60AB4750}"/>
  </bookViews>
  <sheets>
    <sheet name="コスト比較" sheetId="3" r:id="rId1"/>
    <sheet name="築年数と価格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18" i="3" l="1"/>
  <c r="C23" i="3"/>
  <c r="T3" i="3"/>
  <c r="S4" i="3"/>
  <c r="S5" i="3" s="1"/>
  <c r="S6" i="3" s="1"/>
  <c r="S7" i="3" s="1"/>
  <c r="S8" i="3" s="1"/>
  <c r="S9" i="3" s="1"/>
  <c r="S10" i="3" s="1"/>
  <c r="S11" i="3" s="1"/>
  <c r="S12" i="3" s="1"/>
  <c r="S13" i="3" s="1"/>
  <c r="S14" i="3" s="1"/>
  <c r="S15" i="3" s="1"/>
  <c r="S16" i="3" s="1"/>
  <c r="S17" i="3" s="1"/>
  <c r="S18" i="3" s="1"/>
  <c r="S19" i="3" s="1"/>
  <c r="S20" i="3" s="1"/>
  <c r="S21" i="3" s="1"/>
  <c r="S22" i="3" s="1"/>
  <c r="S23" i="3" s="1"/>
  <c r="S24" i="3" s="1"/>
  <c r="S25" i="3" s="1"/>
  <c r="S26" i="3" s="1"/>
  <c r="S27" i="3" s="1"/>
  <c r="S28" i="3" s="1"/>
  <c r="S29" i="3" s="1"/>
  <c r="S30" i="3" s="1"/>
  <c r="S31" i="3" s="1"/>
  <c r="S32" i="3" s="1"/>
  <c r="S33" i="3" s="1"/>
  <c r="S34" i="3" s="1"/>
  <c r="S35" i="3" s="1"/>
  <c r="S36" i="3" s="1"/>
  <c r="S37" i="3" s="1"/>
  <c r="S38" i="3" s="1"/>
  <c r="S39" i="3" s="1"/>
  <c r="S40" i="3" s="1"/>
  <c r="S41" i="3" s="1"/>
  <c r="S42" i="3" s="1"/>
  <c r="S43" i="3" s="1"/>
  <c r="S44" i="3" s="1"/>
  <c r="S45" i="3" s="1"/>
  <c r="S46" i="3" s="1"/>
  <c r="S47" i="3" s="1"/>
  <c r="S48" i="3" s="1"/>
  <c r="S49" i="3" s="1"/>
  <c r="S50" i="3" s="1"/>
  <c r="S51" i="3" s="1"/>
  <c r="S52" i="3" s="1"/>
  <c r="S53" i="3" s="1"/>
  <c r="S54" i="3" s="1"/>
  <c r="S55" i="3" s="1"/>
  <c r="S56" i="3" s="1"/>
  <c r="S57" i="3" s="1"/>
  <c r="S58" i="3" s="1"/>
  <c r="S59" i="3" s="1"/>
  <c r="S60" i="3" s="1"/>
  <c r="S61" i="3" s="1"/>
  <c r="S62" i="3" s="1"/>
  <c r="S63" i="3" s="1"/>
  <c r="S64" i="3" s="1"/>
  <c r="S65" i="3" s="1"/>
  <c r="S66" i="3" s="1"/>
  <c r="S67" i="3" s="1"/>
  <c r="S68" i="3" s="1"/>
  <c r="S69" i="3" s="1"/>
  <c r="S70" i="3" s="1"/>
  <c r="S71" i="3" s="1"/>
  <c r="S72" i="3" s="1"/>
  <c r="S73" i="3" s="1"/>
  <c r="S74" i="3" s="1"/>
  <c r="S75" i="3" s="1"/>
  <c r="S76" i="3" s="1"/>
  <c r="S77" i="3" s="1"/>
  <c r="S78" i="3" s="1"/>
  <c r="S79" i="3" s="1"/>
  <c r="S80" i="3" s="1"/>
  <c r="S81" i="3" s="1"/>
  <c r="S82" i="3" s="1"/>
  <c r="S83" i="3" s="1"/>
  <c r="S84" i="3" s="1"/>
  <c r="S85" i="3" s="1"/>
  <c r="S86" i="3" s="1"/>
  <c r="S87" i="3" s="1"/>
  <c r="S88" i="3" s="1"/>
  <c r="S89" i="3" s="1"/>
  <c r="S90" i="3" s="1"/>
  <c r="S91" i="3" s="1"/>
  <c r="S92" i="3" s="1"/>
  <c r="S93" i="3" s="1"/>
  <c r="S94" i="3" s="1"/>
  <c r="S95" i="3" s="1"/>
  <c r="S96" i="3" s="1"/>
  <c r="S97" i="3" s="1"/>
  <c r="S98" i="3" s="1"/>
  <c r="S99" i="3" s="1"/>
  <c r="S100" i="3" s="1"/>
  <c r="S101" i="3" s="1"/>
  <c r="S102" i="3" s="1"/>
  <c r="S103" i="3" s="1"/>
  <c r="S104" i="3" s="1"/>
  <c r="S105" i="3" s="1"/>
  <c r="S106" i="3" s="1"/>
  <c r="S107" i="3" s="1"/>
  <c r="S108" i="3" s="1"/>
  <c r="S109" i="3" s="1"/>
  <c r="S110" i="3" s="1"/>
  <c r="S111" i="3" s="1"/>
  <c r="S112" i="3" s="1"/>
  <c r="S113" i="3" s="1"/>
  <c r="S114" i="3" s="1"/>
  <c r="S115" i="3" s="1"/>
  <c r="S116" i="3" s="1"/>
  <c r="S117" i="3" s="1"/>
  <c r="S118" i="3" s="1"/>
  <c r="S119" i="3" s="1"/>
  <c r="S120" i="3" s="1"/>
  <c r="S121" i="3" s="1"/>
  <c r="S122" i="3" s="1"/>
  <c r="S123" i="3" s="1"/>
  <c r="S124" i="3" s="1"/>
  <c r="S125" i="3" s="1"/>
  <c r="S126" i="3" s="1"/>
  <c r="S127" i="3" s="1"/>
  <c r="S128" i="3" s="1"/>
  <c r="S129" i="3" s="1"/>
  <c r="S130" i="3" s="1"/>
  <c r="S131" i="3" s="1"/>
  <c r="S132" i="3" s="1"/>
  <c r="S133" i="3" s="1"/>
  <c r="S134" i="3" s="1"/>
  <c r="S135" i="3" s="1"/>
  <c r="S136" i="3" s="1"/>
  <c r="S137" i="3" s="1"/>
  <c r="S138" i="3" s="1"/>
  <c r="S139" i="3" s="1"/>
  <c r="S140" i="3" s="1"/>
  <c r="S141" i="3" s="1"/>
  <c r="S142" i="3" s="1"/>
  <c r="S143" i="3" s="1"/>
  <c r="S144" i="3" s="1"/>
  <c r="S145" i="3" s="1"/>
  <c r="S146" i="3" s="1"/>
  <c r="S147" i="3" s="1"/>
  <c r="S148" i="3" s="1"/>
  <c r="S149" i="3" s="1"/>
  <c r="S150" i="3" s="1"/>
  <c r="S151" i="3" s="1"/>
  <c r="S152" i="3" s="1"/>
  <c r="S153" i="3" s="1"/>
  <c r="S154" i="3" s="1"/>
  <c r="S155" i="3" s="1"/>
  <c r="S156" i="3" s="1"/>
  <c r="S157" i="3" s="1"/>
  <c r="S158" i="3" s="1"/>
  <c r="S159" i="3" s="1"/>
  <c r="S160" i="3" s="1"/>
  <c r="S161" i="3" s="1"/>
  <c r="S162" i="3" s="1"/>
  <c r="S163" i="3" s="1"/>
  <c r="S164" i="3" s="1"/>
  <c r="S165" i="3" s="1"/>
  <c r="S166" i="3" s="1"/>
  <c r="S167" i="3" s="1"/>
  <c r="S168" i="3" s="1"/>
  <c r="S169" i="3" s="1"/>
  <c r="S170" i="3" s="1"/>
  <c r="S171" i="3" s="1"/>
  <c r="S172" i="3" s="1"/>
  <c r="S173" i="3" s="1"/>
  <c r="S174" i="3" s="1"/>
  <c r="S175" i="3" s="1"/>
  <c r="S176" i="3" s="1"/>
  <c r="S177" i="3" s="1"/>
  <c r="S178" i="3" s="1"/>
  <c r="S179" i="3" s="1"/>
  <c r="S180" i="3" s="1"/>
  <c r="S181" i="3" s="1"/>
  <c r="S182" i="3" s="1"/>
  <c r="S183" i="3" s="1"/>
  <c r="S184" i="3" s="1"/>
  <c r="S185" i="3" s="1"/>
  <c r="S186" i="3" s="1"/>
  <c r="S187" i="3" s="1"/>
  <c r="S188" i="3" s="1"/>
  <c r="S189" i="3" s="1"/>
  <c r="S190" i="3" s="1"/>
  <c r="S191" i="3" s="1"/>
  <c r="S192" i="3" s="1"/>
  <c r="S193" i="3" s="1"/>
  <c r="S194" i="3" s="1"/>
  <c r="S195" i="3" s="1"/>
  <c r="S196" i="3" s="1"/>
  <c r="S197" i="3" s="1"/>
  <c r="S198" i="3" s="1"/>
  <c r="S199" i="3" s="1"/>
  <c r="S200" i="3" s="1"/>
  <c r="S201" i="3" s="1"/>
  <c r="S202" i="3" s="1"/>
  <c r="S203" i="3" s="1"/>
  <c r="S204" i="3" s="1"/>
  <c r="S205" i="3" s="1"/>
  <c r="S206" i="3" s="1"/>
  <c r="S207" i="3" s="1"/>
  <c r="S208" i="3" s="1"/>
  <c r="S209" i="3" s="1"/>
  <c r="S210" i="3" s="1"/>
  <c r="S211" i="3" s="1"/>
  <c r="S212" i="3" s="1"/>
  <c r="S213" i="3" s="1"/>
  <c r="S214" i="3" s="1"/>
  <c r="S215" i="3" s="1"/>
  <c r="S216" i="3" s="1"/>
  <c r="S217" i="3" s="1"/>
  <c r="S218" i="3" s="1"/>
  <c r="S219" i="3" s="1"/>
  <c r="S220" i="3" s="1"/>
  <c r="S221" i="3" s="1"/>
  <c r="S222" i="3" s="1"/>
  <c r="S223" i="3" s="1"/>
  <c r="S224" i="3" s="1"/>
  <c r="S225" i="3" s="1"/>
  <c r="S226" i="3" s="1"/>
  <c r="S227" i="3" s="1"/>
  <c r="S228" i="3" s="1"/>
  <c r="S229" i="3" s="1"/>
  <c r="S230" i="3" s="1"/>
  <c r="S231" i="3" s="1"/>
  <c r="S232" i="3" s="1"/>
  <c r="S233" i="3" s="1"/>
  <c r="S234" i="3" s="1"/>
  <c r="S235" i="3" s="1"/>
  <c r="S236" i="3" s="1"/>
  <c r="S237" i="3" s="1"/>
  <c r="S238" i="3" s="1"/>
  <c r="S239" i="3" s="1"/>
  <c r="S240" i="3" s="1"/>
  <c r="S241" i="3" s="1"/>
  <c r="S242" i="3" s="1"/>
  <c r="S243" i="3" s="1"/>
  <c r="S244" i="3" s="1"/>
  <c r="S245" i="3" s="1"/>
  <c r="S246" i="3" s="1"/>
  <c r="S247" i="3" s="1"/>
  <c r="S248" i="3" s="1"/>
  <c r="S249" i="3" s="1"/>
  <c r="S250" i="3" s="1"/>
  <c r="S251" i="3" s="1"/>
  <c r="S252" i="3" s="1"/>
  <c r="S253" i="3" s="1"/>
  <c r="S254" i="3" s="1"/>
  <c r="S255" i="3" s="1"/>
  <c r="S256" i="3" s="1"/>
  <c r="S257" i="3" s="1"/>
  <c r="S258" i="3" s="1"/>
  <c r="S259" i="3" s="1"/>
  <c r="S260" i="3" s="1"/>
  <c r="S261" i="3" s="1"/>
  <c r="S262" i="3" s="1"/>
  <c r="S263" i="3" s="1"/>
  <c r="S264" i="3" s="1"/>
  <c r="S265" i="3" s="1"/>
  <c r="S266" i="3" s="1"/>
  <c r="S267" i="3" s="1"/>
  <c r="S268" i="3" s="1"/>
  <c r="S269" i="3" s="1"/>
  <c r="S270" i="3" s="1"/>
  <c r="S271" i="3" s="1"/>
  <c r="S272" i="3" s="1"/>
  <c r="S273" i="3" s="1"/>
  <c r="S274" i="3" s="1"/>
  <c r="S275" i="3" s="1"/>
  <c r="S276" i="3" s="1"/>
  <c r="S277" i="3" s="1"/>
  <c r="S278" i="3" s="1"/>
  <c r="S279" i="3" s="1"/>
  <c r="S280" i="3" s="1"/>
  <c r="S281" i="3" s="1"/>
  <c r="S282" i="3" s="1"/>
  <c r="S283" i="3" s="1"/>
  <c r="S284" i="3" s="1"/>
  <c r="S285" i="3" s="1"/>
  <c r="S286" i="3" s="1"/>
  <c r="S287" i="3" s="1"/>
  <c r="S288" i="3" s="1"/>
  <c r="S289" i="3" s="1"/>
  <c r="S290" i="3" s="1"/>
  <c r="S291" i="3" s="1"/>
  <c r="S292" i="3" s="1"/>
  <c r="S293" i="3" s="1"/>
  <c r="S294" i="3" s="1"/>
  <c r="S295" i="3" s="1"/>
  <c r="S296" i="3" s="1"/>
  <c r="S297" i="3" s="1"/>
  <c r="S298" i="3" s="1"/>
  <c r="S299" i="3" s="1"/>
  <c r="S300" i="3" s="1"/>
  <c r="S301" i="3" s="1"/>
  <c r="S302" i="3" s="1"/>
  <c r="S303" i="3" s="1"/>
  <c r="S304" i="3" s="1"/>
  <c r="S305" i="3" s="1"/>
  <c r="S306" i="3" s="1"/>
  <c r="S307" i="3" s="1"/>
  <c r="S308" i="3" s="1"/>
  <c r="S309" i="3" s="1"/>
  <c r="S310" i="3" s="1"/>
  <c r="S311" i="3" s="1"/>
  <c r="S312" i="3" s="1"/>
  <c r="S313" i="3" s="1"/>
  <c r="S314" i="3" s="1"/>
  <c r="S315" i="3" s="1"/>
  <c r="S316" i="3" s="1"/>
  <c r="S317" i="3" s="1"/>
  <c r="S318" i="3" s="1"/>
  <c r="S319" i="3" s="1"/>
  <c r="S320" i="3" s="1"/>
  <c r="S321" i="3" s="1"/>
  <c r="S322" i="3" s="1"/>
  <c r="S323" i="3" s="1"/>
  <c r="S324" i="3" s="1"/>
  <c r="S325" i="3" s="1"/>
  <c r="S326" i="3" s="1"/>
  <c r="S327" i="3" s="1"/>
  <c r="S328" i="3" s="1"/>
  <c r="S329" i="3" s="1"/>
  <c r="S330" i="3" s="1"/>
  <c r="S331" i="3" s="1"/>
  <c r="S332" i="3" s="1"/>
  <c r="S333" i="3" s="1"/>
  <c r="S334" i="3" s="1"/>
  <c r="S335" i="3" s="1"/>
  <c r="S336" i="3" s="1"/>
  <c r="S337" i="3" s="1"/>
  <c r="S338" i="3" s="1"/>
  <c r="S339" i="3" s="1"/>
  <c r="S340" i="3" s="1"/>
  <c r="S341" i="3" s="1"/>
  <c r="S342" i="3" s="1"/>
  <c r="S343" i="3" s="1"/>
  <c r="S344" i="3" s="1"/>
  <c r="S345" i="3" s="1"/>
  <c r="S346" i="3" s="1"/>
  <c r="S347" i="3" s="1"/>
  <c r="S348" i="3" s="1"/>
  <c r="S349" i="3" s="1"/>
  <c r="S350" i="3" s="1"/>
  <c r="S351" i="3" s="1"/>
  <c r="S352" i="3" s="1"/>
  <c r="S353" i="3" s="1"/>
  <c r="S354" i="3" s="1"/>
  <c r="S355" i="3" s="1"/>
  <c r="S356" i="3" s="1"/>
  <c r="S357" i="3" s="1"/>
  <c r="S358" i="3" s="1"/>
  <c r="S359" i="3" s="1"/>
  <c r="S360" i="3" s="1"/>
  <c r="S361" i="3" s="1"/>
  <c r="S362" i="3" s="1"/>
  <c r="S363" i="3" s="1"/>
  <c r="S364" i="3" s="1"/>
  <c r="S365" i="3" s="1"/>
  <c r="S366" i="3" s="1"/>
  <c r="S367" i="3" s="1"/>
  <c r="S368" i="3" s="1"/>
  <c r="S369" i="3" s="1"/>
  <c r="S370" i="3" s="1"/>
  <c r="S371" i="3" s="1"/>
  <c r="S372" i="3" s="1"/>
  <c r="S373" i="3" s="1"/>
  <c r="S374" i="3" s="1"/>
  <c r="S375" i="3" s="1"/>
  <c r="S376" i="3" s="1"/>
  <c r="S377" i="3" s="1"/>
  <c r="S378" i="3" s="1"/>
  <c r="S379" i="3" s="1"/>
  <c r="S380" i="3" s="1"/>
  <c r="S381" i="3" s="1"/>
  <c r="S382" i="3" s="1"/>
  <c r="S383" i="3" s="1"/>
  <c r="S384" i="3" s="1"/>
  <c r="S385" i="3" s="1"/>
  <c r="S386" i="3" s="1"/>
  <c r="S387" i="3" s="1"/>
  <c r="S388" i="3" s="1"/>
  <c r="S389" i="3" s="1"/>
  <c r="S390" i="3" s="1"/>
  <c r="S391" i="3" s="1"/>
  <c r="S392" i="3" s="1"/>
  <c r="S393" i="3" s="1"/>
  <c r="S394" i="3" s="1"/>
  <c r="S395" i="3" s="1"/>
  <c r="S396" i="3" s="1"/>
  <c r="S397" i="3" s="1"/>
  <c r="S398" i="3" s="1"/>
  <c r="S399" i="3" s="1"/>
  <c r="S400" i="3" s="1"/>
  <c r="S401" i="3" s="1"/>
  <c r="S402" i="3" s="1"/>
  <c r="S403" i="3" s="1"/>
  <c r="S404" i="3" s="1"/>
  <c r="S405" i="3" s="1"/>
  <c r="S406" i="3" s="1"/>
  <c r="S407" i="3" s="1"/>
  <c r="S408" i="3" s="1"/>
  <c r="S409" i="3" s="1"/>
  <c r="S410" i="3" s="1"/>
  <c r="S411" i="3" s="1"/>
  <c r="S412" i="3" s="1"/>
  <c r="S413" i="3" s="1"/>
  <c r="S414" i="3" s="1"/>
  <c r="S415" i="3" s="1"/>
  <c r="S416" i="3" s="1"/>
  <c r="S417" i="3" s="1"/>
  <c r="S418" i="3" s="1"/>
  <c r="S419" i="3" s="1"/>
  <c r="S420" i="3" s="1"/>
  <c r="S421" i="3" s="1"/>
  <c r="S422" i="3" s="1"/>
  <c r="S423" i="3" s="1"/>
  <c r="S424" i="3" s="1"/>
  <c r="S425" i="3" s="1"/>
  <c r="S426" i="3" s="1"/>
  <c r="S427" i="3" s="1"/>
  <c r="S428" i="3" s="1"/>
  <c r="S429" i="3" s="1"/>
  <c r="S430" i="3" s="1"/>
  <c r="S431" i="3" s="1"/>
  <c r="S432" i="3" s="1"/>
  <c r="S433" i="3" s="1"/>
  <c r="S434" i="3" s="1"/>
  <c r="S435" i="3" s="1"/>
  <c r="S436" i="3" s="1"/>
  <c r="S437" i="3" s="1"/>
  <c r="S438" i="3" s="1"/>
  <c r="S439" i="3" s="1"/>
  <c r="S440" i="3" s="1"/>
  <c r="S441" i="3" s="1"/>
  <c r="S442" i="3" s="1"/>
  <c r="S443" i="3" s="1"/>
  <c r="S444" i="3" s="1"/>
  <c r="S445" i="3" s="1"/>
  <c r="S446" i="3" s="1"/>
  <c r="S447" i="3" s="1"/>
  <c r="S448" i="3" s="1"/>
  <c r="S449" i="3" s="1"/>
  <c r="S450" i="3" s="1"/>
  <c r="S451" i="3" s="1"/>
  <c r="S452" i="3" s="1"/>
  <c r="S453" i="3" s="1"/>
  <c r="S454" i="3" s="1"/>
  <c r="S455" i="3" s="1"/>
  <c r="S456" i="3" s="1"/>
  <c r="S457" i="3" s="1"/>
  <c r="S458" i="3" s="1"/>
  <c r="S459" i="3" s="1"/>
  <c r="S460" i="3" s="1"/>
  <c r="S461" i="3" s="1"/>
  <c r="S462" i="3" s="1"/>
  <c r="S463" i="3" s="1"/>
  <c r="S464" i="3" s="1"/>
  <c r="S465" i="3" s="1"/>
  <c r="S466" i="3" s="1"/>
  <c r="S467" i="3" s="1"/>
  <c r="S468" i="3" s="1"/>
  <c r="S469" i="3" s="1"/>
  <c r="S470" i="3" s="1"/>
  <c r="S471" i="3" s="1"/>
  <c r="S472" i="3" s="1"/>
  <c r="S473" i="3" s="1"/>
  <c r="S474" i="3" s="1"/>
  <c r="S475" i="3" s="1"/>
  <c r="S476" i="3" s="1"/>
  <c r="S477" i="3" s="1"/>
  <c r="S478" i="3" s="1"/>
  <c r="S479" i="3" s="1"/>
  <c r="S480" i="3" s="1"/>
  <c r="S481" i="3" s="1"/>
  <c r="S482" i="3" s="1"/>
  <c r="S483" i="3" s="1"/>
  <c r="S484" i="3" s="1"/>
  <c r="S485" i="3" s="1"/>
  <c r="S486" i="3" s="1"/>
  <c r="S487" i="3" s="1"/>
  <c r="S488" i="3" s="1"/>
  <c r="S489" i="3" s="1"/>
  <c r="S490" i="3" s="1"/>
  <c r="S491" i="3" s="1"/>
  <c r="S492" i="3" s="1"/>
  <c r="S493" i="3" s="1"/>
  <c r="S494" i="3" s="1"/>
  <c r="S495" i="3" s="1"/>
  <c r="S496" i="3" s="1"/>
  <c r="S497" i="3" s="1"/>
  <c r="S498" i="3" s="1"/>
  <c r="S499" i="3" s="1"/>
  <c r="S500" i="3" s="1"/>
  <c r="S501" i="3" s="1"/>
  <c r="S502" i="3" s="1"/>
  <c r="S503" i="3" s="1"/>
  <c r="S504" i="3" s="1"/>
  <c r="S505" i="3" s="1"/>
  <c r="S506" i="3" s="1"/>
  <c r="S507" i="3" s="1"/>
  <c r="S508" i="3" s="1"/>
  <c r="S509" i="3" s="1"/>
  <c r="S510" i="3" s="1"/>
  <c r="S511" i="3" s="1"/>
  <c r="S512" i="3" s="1"/>
  <c r="S513" i="3" s="1"/>
  <c r="S514" i="3" s="1"/>
  <c r="S515" i="3" s="1"/>
  <c r="S516" i="3" s="1"/>
  <c r="S517" i="3" s="1"/>
  <c r="S518" i="3" s="1"/>
  <c r="S519" i="3" s="1"/>
  <c r="S520" i="3" s="1"/>
  <c r="S521" i="3" s="1"/>
  <c r="S522" i="3" s="1"/>
  <c r="S523" i="3" s="1"/>
  <c r="S524" i="3" s="1"/>
  <c r="S525" i="3" s="1"/>
  <c r="S526" i="3" s="1"/>
  <c r="S527" i="3" s="1"/>
  <c r="S528" i="3" s="1"/>
  <c r="S529" i="3" s="1"/>
  <c r="S530" i="3" s="1"/>
  <c r="S531" i="3" s="1"/>
  <c r="S532" i="3" s="1"/>
  <c r="S533" i="3" s="1"/>
  <c r="S534" i="3" s="1"/>
  <c r="S535" i="3" s="1"/>
  <c r="S536" i="3" s="1"/>
  <c r="S537" i="3" s="1"/>
  <c r="S538" i="3" s="1"/>
  <c r="S539" i="3" s="1"/>
  <c r="S540" i="3" s="1"/>
  <c r="S541" i="3" s="1"/>
  <c r="S542" i="3" s="1"/>
  <c r="S543" i="3" s="1"/>
  <c r="S544" i="3" s="1"/>
  <c r="S545" i="3" s="1"/>
  <c r="S546" i="3" s="1"/>
  <c r="S547" i="3" s="1"/>
  <c r="S548" i="3" s="1"/>
  <c r="S549" i="3" s="1"/>
  <c r="S550" i="3" s="1"/>
  <c r="S551" i="3" s="1"/>
  <c r="S552" i="3" s="1"/>
  <c r="S553" i="3" s="1"/>
  <c r="S554" i="3" s="1"/>
  <c r="S555" i="3" s="1"/>
  <c r="S556" i="3" s="1"/>
  <c r="S557" i="3" s="1"/>
  <c r="S558" i="3" s="1"/>
  <c r="S559" i="3" s="1"/>
  <c r="S560" i="3" s="1"/>
  <c r="S561" i="3" s="1"/>
  <c r="S562" i="3" s="1"/>
  <c r="S563" i="3" s="1"/>
  <c r="S564" i="3" s="1"/>
  <c r="S565" i="3" s="1"/>
  <c r="S566" i="3" s="1"/>
  <c r="S567" i="3" s="1"/>
  <c r="S568" i="3" s="1"/>
  <c r="S569" i="3" s="1"/>
  <c r="S570" i="3" s="1"/>
  <c r="S571" i="3" s="1"/>
  <c r="S572" i="3" s="1"/>
  <c r="S573" i="3" s="1"/>
  <c r="S574" i="3" s="1"/>
  <c r="S575" i="3" s="1"/>
  <c r="S576" i="3" s="1"/>
  <c r="S577" i="3" s="1"/>
  <c r="S578" i="3" s="1"/>
  <c r="S579" i="3" s="1"/>
  <c r="S580" i="3" s="1"/>
  <c r="S581" i="3" s="1"/>
  <c r="S582" i="3" s="1"/>
  <c r="S583" i="3" s="1"/>
  <c r="S584" i="3" s="1"/>
  <c r="S585" i="3" s="1"/>
  <c r="S586" i="3" s="1"/>
  <c r="S587" i="3" s="1"/>
  <c r="S588" i="3" s="1"/>
  <c r="S589" i="3" s="1"/>
  <c r="S590" i="3" s="1"/>
  <c r="S591" i="3" s="1"/>
  <c r="S592" i="3" s="1"/>
  <c r="S593" i="3" s="1"/>
  <c r="S594" i="3" s="1"/>
  <c r="S595" i="3" s="1"/>
  <c r="S596" i="3" s="1"/>
  <c r="S597" i="3" s="1"/>
  <c r="S598" i="3" s="1"/>
  <c r="S599" i="3" s="1"/>
  <c r="S600" i="3" s="1"/>
  <c r="S601" i="3" s="1"/>
  <c r="S602" i="3" s="1"/>
  <c r="S603" i="3" s="1"/>
  <c r="S604" i="3" s="1"/>
  <c r="S605" i="3" s="1"/>
  <c r="S606" i="3" s="1"/>
  <c r="S607" i="3" s="1"/>
  <c r="S608" i="3" s="1"/>
  <c r="S609" i="3" s="1"/>
  <c r="S610" i="3" s="1"/>
  <c r="S611" i="3" s="1"/>
  <c r="S612" i="3" s="1"/>
  <c r="S613" i="3" s="1"/>
  <c r="S614" i="3" s="1"/>
  <c r="S615" i="3" s="1"/>
  <c r="S616" i="3" s="1"/>
  <c r="S617" i="3" s="1"/>
  <c r="S618" i="3" s="1"/>
  <c r="S619" i="3" s="1"/>
  <c r="S620" i="3" s="1"/>
  <c r="S621" i="3" s="1"/>
  <c r="S622" i="3" s="1"/>
  <c r="S623" i="3" s="1"/>
  <c r="S624" i="3" s="1"/>
  <c r="S625" i="3" s="1"/>
  <c r="S626" i="3" s="1"/>
  <c r="S627" i="3" s="1"/>
  <c r="S628" i="3" s="1"/>
  <c r="S629" i="3" s="1"/>
  <c r="S630" i="3" s="1"/>
  <c r="S631" i="3" s="1"/>
  <c r="S632" i="3" s="1"/>
  <c r="S633" i="3" s="1"/>
  <c r="S634" i="3" s="1"/>
  <c r="S635" i="3" s="1"/>
  <c r="S636" i="3" s="1"/>
  <c r="S637" i="3" s="1"/>
  <c r="S638" i="3" s="1"/>
  <c r="S639" i="3" s="1"/>
  <c r="S640" i="3" s="1"/>
  <c r="S641" i="3" s="1"/>
  <c r="S642" i="3" s="1"/>
  <c r="S643" i="3" s="1"/>
  <c r="S644" i="3" s="1"/>
  <c r="S645" i="3" s="1"/>
  <c r="S646" i="3" s="1"/>
  <c r="S647" i="3" s="1"/>
  <c r="S648" i="3" s="1"/>
  <c r="S649" i="3" s="1"/>
  <c r="S650" i="3" s="1"/>
  <c r="S651" i="3" s="1"/>
  <c r="S652" i="3" s="1"/>
  <c r="S653" i="3" s="1"/>
  <c r="S654" i="3" s="1"/>
  <c r="S655" i="3" s="1"/>
  <c r="S656" i="3" s="1"/>
  <c r="S657" i="3" s="1"/>
  <c r="S658" i="3" s="1"/>
  <c r="S659" i="3" s="1"/>
  <c r="S660" i="3" s="1"/>
  <c r="S661" i="3" s="1"/>
  <c r="S662" i="3" s="1"/>
  <c r="S663" i="3" s="1"/>
  <c r="S664" i="3" s="1"/>
  <c r="S665" i="3" s="1"/>
  <c r="S666" i="3" s="1"/>
  <c r="S667" i="3" s="1"/>
  <c r="S668" i="3" s="1"/>
  <c r="S669" i="3" s="1"/>
  <c r="S670" i="3" s="1"/>
  <c r="S671" i="3" s="1"/>
  <c r="S672" i="3" s="1"/>
  <c r="S673" i="3" s="1"/>
  <c r="S674" i="3" s="1"/>
  <c r="S675" i="3" s="1"/>
  <c r="S676" i="3" s="1"/>
  <c r="S677" i="3" s="1"/>
  <c r="S678" i="3" s="1"/>
  <c r="S679" i="3" s="1"/>
  <c r="S680" i="3" s="1"/>
  <c r="S681" i="3" s="1"/>
  <c r="S682" i="3" s="1"/>
  <c r="S683" i="3" s="1"/>
  <c r="S684" i="3" s="1"/>
  <c r="S685" i="3" s="1"/>
  <c r="S686" i="3" s="1"/>
  <c r="S687" i="3" s="1"/>
  <c r="S688" i="3" s="1"/>
  <c r="S689" i="3" s="1"/>
  <c r="S690" i="3" s="1"/>
  <c r="S691" i="3" s="1"/>
  <c r="S692" i="3" s="1"/>
  <c r="S693" i="3" s="1"/>
  <c r="S694" i="3" s="1"/>
  <c r="S695" i="3" s="1"/>
  <c r="S696" i="3" s="1"/>
  <c r="S697" i="3" s="1"/>
  <c r="S698" i="3" s="1"/>
  <c r="S699" i="3" s="1"/>
  <c r="S700" i="3" s="1"/>
  <c r="S701" i="3" s="1"/>
  <c r="S702" i="3" s="1"/>
  <c r="S703" i="3" s="1"/>
  <c r="S704" i="3" s="1"/>
  <c r="S705" i="3" s="1"/>
  <c r="S706" i="3" s="1"/>
  <c r="S707" i="3" s="1"/>
  <c r="S708" i="3" s="1"/>
  <c r="S709" i="3" s="1"/>
  <c r="S710" i="3" s="1"/>
  <c r="S711" i="3" s="1"/>
  <c r="S712" i="3" s="1"/>
  <c r="S713" i="3" s="1"/>
  <c r="S714" i="3" s="1"/>
  <c r="S715" i="3" s="1"/>
  <c r="S716" i="3" s="1"/>
  <c r="S717" i="3" s="1"/>
  <c r="S718" i="3" s="1"/>
  <c r="S719" i="3" s="1"/>
  <c r="S720" i="3" s="1"/>
  <c r="S721" i="3" s="1"/>
  <c r="S722" i="3" s="1"/>
  <c r="S723" i="3" s="1"/>
  <c r="S724" i="3" s="1"/>
  <c r="S725" i="3" s="1"/>
  <c r="S726" i="3" s="1"/>
  <c r="S727" i="3" s="1"/>
  <c r="S728" i="3" s="1"/>
  <c r="S729" i="3" s="1"/>
  <c r="S730" i="3" s="1"/>
  <c r="S731" i="3" s="1"/>
  <c r="S732" i="3" s="1"/>
  <c r="S733" i="3" s="1"/>
  <c r="S734" i="3" s="1"/>
  <c r="S735" i="3" s="1"/>
  <c r="S736" i="3" s="1"/>
  <c r="S737" i="3" s="1"/>
  <c r="S738" i="3" s="1"/>
  <c r="S739" i="3" s="1"/>
  <c r="S740" i="3" s="1"/>
  <c r="S741" i="3" s="1"/>
  <c r="S742" i="3" s="1"/>
  <c r="S743" i="3" s="1"/>
  <c r="S744" i="3" s="1"/>
  <c r="S745" i="3" s="1"/>
  <c r="S746" i="3" s="1"/>
  <c r="S747" i="3" s="1"/>
  <c r="S748" i="3" s="1"/>
  <c r="S749" i="3" s="1"/>
  <c r="S750" i="3" s="1"/>
  <c r="S751" i="3" s="1"/>
  <c r="S752" i="3" s="1"/>
  <c r="S753" i="3" s="1"/>
  <c r="S754" i="3" s="1"/>
  <c r="S755" i="3" s="1"/>
  <c r="S756" i="3" s="1"/>
  <c r="S757" i="3" s="1"/>
  <c r="S758" i="3" s="1"/>
  <c r="S759" i="3" s="1"/>
  <c r="S760" i="3" s="1"/>
  <c r="S761" i="3" s="1"/>
  <c r="S762" i="3" s="1"/>
  <c r="S763" i="3" s="1"/>
  <c r="S764" i="3" s="1"/>
  <c r="S765" i="3" s="1"/>
  <c r="S766" i="3" s="1"/>
  <c r="S767" i="3" s="1"/>
  <c r="S768" i="3" s="1"/>
  <c r="S769" i="3" s="1"/>
  <c r="S770" i="3" s="1"/>
  <c r="S771" i="3" s="1"/>
  <c r="S772" i="3" s="1"/>
  <c r="S773" i="3" s="1"/>
  <c r="S774" i="3" s="1"/>
  <c r="S775" i="3" s="1"/>
  <c r="S776" i="3" s="1"/>
  <c r="S777" i="3" s="1"/>
  <c r="S778" i="3" s="1"/>
  <c r="S779" i="3" s="1"/>
  <c r="S780" i="3" s="1"/>
  <c r="S781" i="3" s="1"/>
  <c r="S782" i="3" s="1"/>
  <c r="S783" i="3" s="1"/>
  <c r="S784" i="3" s="1"/>
  <c r="S785" i="3" s="1"/>
  <c r="S786" i="3" s="1"/>
  <c r="S787" i="3" s="1"/>
  <c r="S788" i="3" s="1"/>
  <c r="S789" i="3" s="1"/>
  <c r="S790" i="3" s="1"/>
  <c r="S791" i="3" s="1"/>
  <c r="S792" i="3" s="1"/>
  <c r="S793" i="3" s="1"/>
  <c r="S794" i="3" s="1"/>
  <c r="S795" i="3" s="1"/>
  <c r="S796" i="3" s="1"/>
  <c r="S797" i="3" s="1"/>
  <c r="S798" i="3" s="1"/>
  <c r="S799" i="3" s="1"/>
  <c r="S800" i="3" s="1"/>
  <c r="S801" i="3" s="1"/>
  <c r="S802" i="3" s="1"/>
  <c r="S803" i="3" s="1"/>
  <c r="S804" i="3" s="1"/>
  <c r="S805" i="3" s="1"/>
  <c r="S806" i="3" s="1"/>
  <c r="S807" i="3" s="1"/>
  <c r="S808" i="3" s="1"/>
  <c r="S809" i="3" s="1"/>
  <c r="S810" i="3" s="1"/>
  <c r="S811" i="3" s="1"/>
  <c r="S812" i="3" s="1"/>
  <c r="S813" i="3" s="1"/>
  <c r="S814" i="3" s="1"/>
  <c r="S815" i="3" s="1"/>
  <c r="S816" i="3" s="1"/>
  <c r="S817" i="3" s="1"/>
  <c r="S818" i="3" s="1"/>
  <c r="S819" i="3" s="1"/>
  <c r="S820" i="3" s="1"/>
  <c r="S821" i="3" s="1"/>
  <c r="S822" i="3" s="1"/>
  <c r="S823" i="3" s="1"/>
  <c r="S824" i="3" s="1"/>
  <c r="S825" i="3" s="1"/>
  <c r="S826" i="3" s="1"/>
  <c r="S827" i="3" s="1"/>
  <c r="S828" i="3" s="1"/>
  <c r="S829" i="3" s="1"/>
  <c r="S830" i="3" s="1"/>
  <c r="S831" i="3" s="1"/>
  <c r="S832" i="3" s="1"/>
  <c r="S833" i="3" s="1"/>
  <c r="S834" i="3" s="1"/>
  <c r="S835" i="3" s="1"/>
  <c r="S836" i="3" s="1"/>
  <c r="S837" i="3" s="1"/>
  <c r="S838" i="3" s="1"/>
  <c r="S839" i="3" s="1"/>
  <c r="S840" i="3" s="1"/>
  <c r="S841" i="3" s="1"/>
  <c r="S842" i="3" s="1"/>
  <c r="S843" i="3" s="1"/>
  <c r="S844" i="3" s="1"/>
  <c r="S845" i="3" s="1"/>
  <c r="S846" i="3" s="1"/>
  <c r="S847" i="3" s="1"/>
  <c r="S848" i="3" s="1"/>
  <c r="S849" i="3" s="1"/>
  <c r="S850" i="3" s="1"/>
  <c r="S851" i="3" s="1"/>
  <c r="S852" i="3" s="1"/>
  <c r="S853" i="3" s="1"/>
  <c r="S854" i="3" s="1"/>
  <c r="S855" i="3" s="1"/>
  <c r="S856" i="3" s="1"/>
  <c r="S857" i="3" s="1"/>
  <c r="S858" i="3" s="1"/>
  <c r="S859" i="3" s="1"/>
  <c r="S860" i="3" s="1"/>
  <c r="S861" i="3" s="1"/>
  <c r="S862" i="3" s="1"/>
  <c r="S863" i="3" s="1"/>
  <c r="S864" i="3" s="1"/>
  <c r="S865" i="3" s="1"/>
  <c r="S866" i="3" s="1"/>
  <c r="S867" i="3" s="1"/>
  <c r="S868" i="3" s="1"/>
  <c r="S869" i="3" s="1"/>
  <c r="S870" i="3" s="1"/>
  <c r="S871" i="3" s="1"/>
  <c r="S872" i="3" s="1"/>
  <c r="S873" i="3" s="1"/>
  <c r="S874" i="3" s="1"/>
  <c r="S875" i="3" s="1"/>
  <c r="S876" i="3" s="1"/>
  <c r="S877" i="3" s="1"/>
  <c r="S878" i="3" s="1"/>
  <c r="S879" i="3" s="1"/>
  <c r="S880" i="3" s="1"/>
  <c r="S881" i="3" s="1"/>
  <c r="S882" i="3" s="1"/>
  <c r="S883" i="3" s="1"/>
  <c r="S884" i="3" s="1"/>
  <c r="S885" i="3" s="1"/>
  <c r="S886" i="3" s="1"/>
  <c r="S887" i="3" s="1"/>
  <c r="S888" i="3" s="1"/>
  <c r="S889" i="3" s="1"/>
  <c r="S890" i="3" s="1"/>
  <c r="S891" i="3" s="1"/>
  <c r="S892" i="3" s="1"/>
  <c r="S893" i="3" s="1"/>
  <c r="S894" i="3" s="1"/>
  <c r="S895" i="3" s="1"/>
  <c r="S896" i="3" s="1"/>
  <c r="S897" i="3" s="1"/>
  <c r="S898" i="3" s="1"/>
  <c r="S899" i="3" s="1"/>
  <c r="S900" i="3" s="1"/>
  <c r="S901" i="3" s="1"/>
  <c r="S902" i="3" s="1"/>
  <c r="S903" i="3" s="1"/>
  <c r="S904" i="3" s="1"/>
  <c r="S905" i="3" s="1"/>
  <c r="S906" i="3" s="1"/>
  <c r="S907" i="3" s="1"/>
  <c r="S908" i="3" s="1"/>
  <c r="S909" i="3" s="1"/>
  <c r="S910" i="3" s="1"/>
  <c r="S911" i="3" s="1"/>
  <c r="S912" i="3" s="1"/>
  <c r="S913" i="3" s="1"/>
  <c r="S914" i="3" s="1"/>
  <c r="S915" i="3" s="1"/>
  <c r="S916" i="3" s="1"/>
  <c r="S917" i="3" s="1"/>
  <c r="S918" i="3" s="1"/>
  <c r="S919" i="3" s="1"/>
  <c r="S920" i="3" s="1"/>
  <c r="S921" i="3" s="1"/>
  <c r="S922" i="3" s="1"/>
  <c r="S923" i="3" s="1"/>
  <c r="S924" i="3" s="1"/>
  <c r="S925" i="3" s="1"/>
  <c r="S926" i="3" s="1"/>
  <c r="S927" i="3" s="1"/>
  <c r="S928" i="3" s="1"/>
  <c r="S929" i="3" s="1"/>
  <c r="S930" i="3" s="1"/>
  <c r="S931" i="3" s="1"/>
  <c r="S932" i="3" s="1"/>
  <c r="S933" i="3" s="1"/>
  <c r="S934" i="3" s="1"/>
  <c r="S935" i="3" s="1"/>
  <c r="S936" i="3" s="1"/>
  <c r="S937" i="3" s="1"/>
  <c r="S938" i="3" s="1"/>
  <c r="S939" i="3" s="1"/>
  <c r="S940" i="3" s="1"/>
  <c r="S941" i="3" s="1"/>
  <c r="S942" i="3" s="1"/>
  <c r="S943" i="3" s="1"/>
  <c r="S944" i="3" s="1"/>
  <c r="S945" i="3" s="1"/>
  <c r="S946" i="3" s="1"/>
  <c r="S947" i="3" s="1"/>
  <c r="S948" i="3" s="1"/>
  <c r="S949" i="3" s="1"/>
  <c r="S950" i="3" s="1"/>
  <c r="S951" i="3" s="1"/>
  <c r="S952" i="3" s="1"/>
  <c r="S953" i="3" s="1"/>
  <c r="S954" i="3" s="1"/>
  <c r="S955" i="3" s="1"/>
  <c r="S956" i="3" s="1"/>
  <c r="S957" i="3" s="1"/>
  <c r="S958" i="3" s="1"/>
  <c r="S959" i="3" s="1"/>
  <c r="S960" i="3" s="1"/>
  <c r="S961" i="3" s="1"/>
  <c r="S962" i="3" s="1"/>
  <c r="S963" i="3" s="1"/>
  <c r="S964" i="3" s="1"/>
  <c r="S965" i="3" s="1"/>
  <c r="S966" i="3" s="1"/>
  <c r="S967" i="3" s="1"/>
  <c r="S968" i="3" s="1"/>
  <c r="S969" i="3" s="1"/>
  <c r="S970" i="3" s="1"/>
  <c r="S971" i="3" s="1"/>
  <c r="S972" i="3" s="1"/>
  <c r="S973" i="3" s="1"/>
  <c r="S974" i="3" s="1"/>
  <c r="S975" i="3" s="1"/>
  <c r="S976" i="3" s="1"/>
  <c r="S977" i="3" s="1"/>
  <c r="S978" i="3" s="1"/>
  <c r="S979" i="3" s="1"/>
  <c r="S980" i="3" s="1"/>
  <c r="S981" i="3" s="1"/>
  <c r="S982" i="3" s="1"/>
  <c r="S983" i="3" s="1"/>
  <c r="S984" i="3" s="1"/>
  <c r="S985" i="3" s="1"/>
  <c r="S986" i="3" s="1"/>
  <c r="S987" i="3" s="1"/>
  <c r="S988" i="3" s="1"/>
  <c r="S989" i="3" s="1"/>
  <c r="S990" i="3" s="1"/>
  <c r="S991" i="3" s="1"/>
  <c r="S992" i="3" s="1"/>
  <c r="S993" i="3" s="1"/>
  <c r="S994" i="3" s="1"/>
  <c r="S995" i="3" s="1"/>
  <c r="S996" i="3" s="1"/>
  <c r="S997" i="3" s="1"/>
  <c r="S998" i="3" s="1"/>
  <c r="S999" i="3" s="1"/>
  <c r="S1000" i="3" s="1"/>
  <c r="S1001" i="3" s="1"/>
  <c r="S1002" i="3" s="1"/>
  <c r="S1003" i="3" s="1"/>
  <c r="S1004" i="3" s="1"/>
  <c r="S1005" i="3" s="1"/>
  <c r="S1006" i="3" s="1"/>
  <c r="S1007" i="3" s="1"/>
  <c r="S1008" i="3" s="1"/>
  <c r="S1009" i="3" s="1"/>
  <c r="S1010" i="3" s="1"/>
  <c r="S1011" i="3" s="1"/>
  <c r="S1012" i="3" s="1"/>
  <c r="S1013" i="3" s="1"/>
  <c r="S1014" i="3" s="1"/>
  <c r="S1015" i="3" s="1"/>
  <c r="S1016" i="3" s="1"/>
  <c r="S1017" i="3" s="1"/>
  <c r="S1018" i="3" s="1"/>
  <c r="S1019" i="3" s="1"/>
  <c r="S1020" i="3" s="1"/>
  <c r="S1021" i="3" s="1"/>
  <c r="S1022" i="3" s="1"/>
  <c r="S1023" i="3" s="1"/>
  <c r="S1024" i="3" s="1"/>
  <c r="S1025" i="3" s="1"/>
  <c r="S3" i="3"/>
  <c r="T2" i="3"/>
  <c r="G7" i="3"/>
  <c r="C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L422" i="3"/>
  <c r="L423" i="3"/>
  <c r="N423" i="3" s="1"/>
  <c r="L424" i="3"/>
  <c r="L425" i="3"/>
  <c r="L426" i="3"/>
  <c r="L427" i="3"/>
  <c r="L428" i="3"/>
  <c r="N428" i="3" s="1"/>
  <c r="L429" i="3"/>
  <c r="N429" i="3" s="1"/>
  <c r="L430" i="3"/>
  <c r="L431" i="3"/>
  <c r="N431" i="3" s="1"/>
  <c r="L432" i="3"/>
  <c r="L433" i="3"/>
  <c r="L434" i="3"/>
  <c r="L435" i="3"/>
  <c r="L436" i="3"/>
  <c r="N436" i="3" s="1"/>
  <c r="L437" i="3"/>
  <c r="N437" i="3" s="1"/>
  <c r="L438" i="3"/>
  <c r="L439" i="3"/>
  <c r="N439" i="3" s="1"/>
  <c r="L440" i="3"/>
  <c r="L441" i="3"/>
  <c r="L442" i="3"/>
  <c r="L443" i="3"/>
  <c r="L444" i="3"/>
  <c r="L445" i="3"/>
  <c r="N445" i="3" s="1"/>
  <c r="L446" i="3"/>
  <c r="L447" i="3"/>
  <c r="N447" i="3" s="1"/>
  <c r="L448" i="3"/>
  <c r="L449" i="3"/>
  <c r="L450" i="3"/>
  <c r="L451" i="3"/>
  <c r="L452" i="3"/>
  <c r="N452" i="3" s="1"/>
  <c r="L453" i="3"/>
  <c r="N453" i="3" s="1"/>
  <c r="L454" i="3"/>
  <c r="N454" i="3" s="1"/>
  <c r="L455" i="3"/>
  <c r="N455" i="3" s="1"/>
  <c r="L456" i="3"/>
  <c r="L457" i="3"/>
  <c r="L458" i="3"/>
  <c r="L459" i="3"/>
  <c r="L460" i="3"/>
  <c r="N460" i="3" s="1"/>
  <c r="L461" i="3"/>
  <c r="N461" i="3" s="1"/>
  <c r="L462" i="3"/>
  <c r="N462" i="3" s="1"/>
  <c r="L463" i="3"/>
  <c r="N463" i="3" s="1"/>
  <c r="L464" i="3"/>
  <c r="L465" i="3"/>
  <c r="L466" i="3"/>
  <c r="L467" i="3"/>
  <c r="L468" i="3"/>
  <c r="L469" i="3"/>
  <c r="N469" i="3" s="1"/>
  <c r="L470" i="3"/>
  <c r="L471" i="3"/>
  <c r="N471" i="3" s="1"/>
  <c r="L472" i="3"/>
  <c r="L473" i="3"/>
  <c r="L474" i="3"/>
  <c r="L475" i="3"/>
  <c r="L476" i="3"/>
  <c r="N476" i="3" s="1"/>
  <c r="L477" i="3"/>
  <c r="N477" i="3" s="1"/>
  <c r="L478" i="3"/>
  <c r="L479" i="3"/>
  <c r="N479" i="3" s="1"/>
  <c r="L480" i="3"/>
  <c r="L481" i="3"/>
  <c r="L482" i="3"/>
  <c r="L483" i="3"/>
  <c r="L484" i="3"/>
  <c r="N484" i="3" s="1"/>
  <c r="L485" i="3"/>
  <c r="N485" i="3" s="1"/>
  <c r="L486" i="3"/>
  <c r="L487" i="3"/>
  <c r="N487" i="3" s="1"/>
  <c r="L488" i="3"/>
  <c r="L489" i="3"/>
  <c r="L490" i="3"/>
  <c r="L491" i="3"/>
  <c r="L492" i="3"/>
  <c r="N492" i="3" s="1"/>
  <c r="L493" i="3"/>
  <c r="N493" i="3" s="1"/>
  <c r="L494" i="3"/>
  <c r="L495" i="3"/>
  <c r="N495" i="3" s="1"/>
  <c r="L496" i="3"/>
  <c r="L497" i="3"/>
  <c r="L498" i="3"/>
  <c r="L499" i="3"/>
  <c r="L500" i="3"/>
  <c r="L501" i="3"/>
  <c r="N501" i="3" s="1"/>
  <c r="L502" i="3"/>
  <c r="L503" i="3"/>
  <c r="N503" i="3" s="1"/>
  <c r="L504" i="3"/>
  <c r="L505" i="3"/>
  <c r="L506" i="3"/>
  <c r="L507" i="3"/>
  <c r="L508" i="3"/>
  <c r="N508" i="3" s="1"/>
  <c r="L509" i="3"/>
  <c r="N509" i="3" s="1"/>
  <c r="L510" i="3"/>
  <c r="L511" i="3"/>
  <c r="N511" i="3" s="1"/>
  <c r="L512" i="3"/>
  <c r="L513" i="3"/>
  <c r="L514" i="3"/>
  <c r="L515" i="3"/>
  <c r="L516" i="3"/>
  <c r="N516" i="3" s="1"/>
  <c r="L517" i="3"/>
  <c r="N517" i="3" s="1"/>
  <c r="L518" i="3"/>
  <c r="L519" i="3"/>
  <c r="N519" i="3" s="1"/>
  <c r="L520" i="3"/>
  <c r="L521" i="3"/>
  <c r="L522" i="3"/>
  <c r="L523" i="3"/>
  <c r="L524" i="3"/>
  <c r="N524" i="3" s="1"/>
  <c r="L525" i="3"/>
  <c r="N525" i="3" s="1"/>
  <c r="L526" i="3"/>
  <c r="L527" i="3"/>
  <c r="N527" i="3" s="1"/>
  <c r="L528" i="3"/>
  <c r="L529" i="3"/>
  <c r="L530" i="3"/>
  <c r="L531" i="3"/>
  <c r="L532" i="3"/>
  <c r="L533" i="3"/>
  <c r="N533" i="3" s="1"/>
  <c r="L534" i="3"/>
  <c r="L535" i="3"/>
  <c r="N535" i="3" s="1"/>
  <c r="L536" i="3"/>
  <c r="L537" i="3"/>
  <c r="L538" i="3"/>
  <c r="L539" i="3"/>
  <c r="L540" i="3"/>
  <c r="L541" i="3"/>
  <c r="N541" i="3" s="1"/>
  <c r="L542" i="3"/>
  <c r="L543" i="3"/>
  <c r="N543" i="3" s="1"/>
  <c r="L544" i="3"/>
  <c r="L545" i="3"/>
  <c r="L546" i="3"/>
  <c r="L547" i="3"/>
  <c r="L548" i="3"/>
  <c r="L549" i="3"/>
  <c r="N549" i="3" s="1"/>
  <c r="L550" i="3"/>
  <c r="L551" i="3"/>
  <c r="N551" i="3" s="1"/>
  <c r="L552" i="3"/>
  <c r="L553" i="3"/>
  <c r="L554" i="3"/>
  <c r="L555" i="3"/>
  <c r="L556" i="3"/>
  <c r="L557" i="3"/>
  <c r="N557" i="3" s="1"/>
  <c r="L558" i="3"/>
  <c r="L559" i="3"/>
  <c r="N559" i="3" s="1"/>
  <c r="L560" i="3"/>
  <c r="L561" i="3"/>
  <c r="L562" i="3"/>
  <c r="L563" i="3"/>
  <c r="L564" i="3"/>
  <c r="L565" i="3"/>
  <c r="N565" i="3" s="1"/>
  <c r="L566" i="3"/>
  <c r="N566" i="3" s="1"/>
  <c r="L567" i="3"/>
  <c r="N567" i="3" s="1"/>
  <c r="L568" i="3"/>
  <c r="L569" i="3"/>
  <c r="L570" i="3"/>
  <c r="L571" i="3"/>
  <c r="L572" i="3"/>
  <c r="L573" i="3"/>
  <c r="N573" i="3" s="1"/>
  <c r="L574" i="3"/>
  <c r="L575" i="3"/>
  <c r="N575" i="3" s="1"/>
  <c r="L576" i="3"/>
  <c r="L577" i="3"/>
  <c r="L578" i="3"/>
  <c r="L579" i="3"/>
  <c r="L580" i="3"/>
  <c r="L581" i="3"/>
  <c r="N581" i="3" s="1"/>
  <c r="L582" i="3"/>
  <c r="L583" i="3"/>
  <c r="N583" i="3" s="1"/>
  <c r="L584" i="3"/>
  <c r="L585" i="3"/>
  <c r="L586" i="3"/>
  <c r="L587" i="3"/>
  <c r="L588" i="3"/>
  <c r="L589" i="3"/>
  <c r="N589" i="3" s="1"/>
  <c r="L590" i="3"/>
  <c r="L591" i="3"/>
  <c r="N591" i="3" s="1"/>
  <c r="L592" i="3"/>
  <c r="L593" i="3"/>
  <c r="L594" i="3"/>
  <c r="L595" i="3"/>
  <c r="L596" i="3"/>
  <c r="L597" i="3"/>
  <c r="N597" i="3" s="1"/>
  <c r="L598" i="3"/>
  <c r="L599" i="3"/>
  <c r="N599" i="3" s="1"/>
  <c r="L600" i="3"/>
  <c r="L601" i="3"/>
  <c r="L602" i="3"/>
  <c r="L603" i="3"/>
  <c r="L604" i="3"/>
  <c r="N604" i="3" s="1"/>
  <c r="L605" i="3"/>
  <c r="N605" i="3" s="1"/>
  <c r="L606" i="3"/>
  <c r="L607" i="3"/>
  <c r="N607" i="3" s="1"/>
  <c r="L608" i="3"/>
  <c r="L609" i="3"/>
  <c r="L610" i="3"/>
  <c r="L611" i="3"/>
  <c r="L612" i="3"/>
  <c r="N612" i="3" s="1"/>
  <c r="L613" i="3"/>
  <c r="N613" i="3" s="1"/>
  <c r="L614" i="3"/>
  <c r="L615" i="3"/>
  <c r="N615" i="3" s="1"/>
  <c r="L616" i="3"/>
  <c r="L617" i="3"/>
  <c r="L618" i="3"/>
  <c r="L619" i="3"/>
  <c r="L620" i="3"/>
  <c r="L621" i="3"/>
  <c r="N621" i="3" s="1"/>
  <c r="L622" i="3"/>
  <c r="N622" i="3" s="1"/>
  <c r="L623" i="3"/>
  <c r="N623" i="3" s="1"/>
  <c r="L624" i="3"/>
  <c r="L625" i="3"/>
  <c r="L626" i="3"/>
  <c r="L627" i="3"/>
  <c r="L628" i="3"/>
  <c r="N628" i="3" s="1"/>
  <c r="L629" i="3"/>
  <c r="N629" i="3" s="1"/>
  <c r="L630" i="3"/>
  <c r="L631" i="3"/>
  <c r="N631" i="3" s="1"/>
  <c r="L632" i="3"/>
  <c r="L633" i="3"/>
  <c r="L634" i="3"/>
  <c r="L635" i="3"/>
  <c r="L636" i="3"/>
  <c r="N636" i="3" s="1"/>
  <c r="L637" i="3"/>
  <c r="N637" i="3" s="1"/>
  <c r="L638" i="3"/>
  <c r="L639" i="3"/>
  <c r="N639" i="3" s="1"/>
  <c r="L640" i="3"/>
  <c r="L641" i="3"/>
  <c r="L642" i="3"/>
  <c r="L643" i="3"/>
  <c r="L644" i="3"/>
  <c r="N644" i="3" s="1"/>
  <c r="L645" i="3"/>
  <c r="N645" i="3" s="1"/>
  <c r="L646" i="3"/>
  <c r="L647" i="3"/>
  <c r="N647" i="3" s="1"/>
  <c r="L648" i="3"/>
  <c r="L649" i="3"/>
  <c r="L650" i="3"/>
  <c r="L651" i="3"/>
  <c r="L652" i="3"/>
  <c r="N652" i="3" s="1"/>
  <c r="L653" i="3"/>
  <c r="N653" i="3" s="1"/>
  <c r="L654" i="3"/>
  <c r="L655" i="3"/>
  <c r="N655" i="3" s="1"/>
  <c r="L656" i="3"/>
  <c r="L657" i="3"/>
  <c r="L658" i="3"/>
  <c r="L659" i="3"/>
  <c r="L660" i="3"/>
  <c r="N660" i="3" s="1"/>
  <c r="L661" i="3"/>
  <c r="N661" i="3" s="1"/>
  <c r="L662" i="3"/>
  <c r="L663" i="3"/>
  <c r="N663" i="3" s="1"/>
  <c r="L664" i="3"/>
  <c r="L665" i="3"/>
  <c r="L666" i="3"/>
  <c r="L667" i="3"/>
  <c r="L668" i="3"/>
  <c r="N668" i="3" s="1"/>
  <c r="L669" i="3"/>
  <c r="N669" i="3" s="1"/>
  <c r="L670" i="3"/>
  <c r="L671" i="3"/>
  <c r="N671" i="3" s="1"/>
  <c r="L672" i="3"/>
  <c r="L673" i="3"/>
  <c r="L674" i="3"/>
  <c r="L675" i="3"/>
  <c r="L676" i="3"/>
  <c r="L677" i="3"/>
  <c r="N677" i="3" s="1"/>
  <c r="L678" i="3"/>
  <c r="L679" i="3"/>
  <c r="N679" i="3" s="1"/>
  <c r="L680" i="3"/>
  <c r="L681" i="3"/>
  <c r="L682" i="3"/>
  <c r="L683" i="3"/>
  <c r="L684" i="3"/>
  <c r="N684" i="3" s="1"/>
  <c r="L685" i="3"/>
  <c r="N685" i="3" s="1"/>
  <c r="L686" i="3"/>
  <c r="L687" i="3"/>
  <c r="N687" i="3" s="1"/>
  <c r="L688" i="3"/>
  <c r="L689" i="3"/>
  <c r="L690" i="3"/>
  <c r="L691" i="3"/>
  <c r="L692" i="3"/>
  <c r="N692" i="3" s="1"/>
  <c r="L693" i="3"/>
  <c r="N693" i="3" s="1"/>
  <c r="L694" i="3"/>
  <c r="L695" i="3"/>
  <c r="N695" i="3" s="1"/>
  <c r="L696" i="3"/>
  <c r="L697" i="3"/>
  <c r="L698" i="3"/>
  <c r="L699" i="3"/>
  <c r="L700" i="3"/>
  <c r="N700" i="3" s="1"/>
  <c r="L701" i="3"/>
  <c r="N701" i="3" s="1"/>
  <c r="L702" i="3"/>
  <c r="L703" i="3"/>
  <c r="N703" i="3" s="1"/>
  <c r="L704" i="3"/>
  <c r="L705" i="3"/>
  <c r="L706" i="3"/>
  <c r="L707" i="3"/>
  <c r="L708" i="3"/>
  <c r="L709" i="3"/>
  <c r="N709" i="3" s="1"/>
  <c r="L710" i="3"/>
  <c r="N710" i="3" s="1"/>
  <c r="L711" i="3"/>
  <c r="N711" i="3" s="1"/>
  <c r="L712" i="3"/>
  <c r="L713" i="3"/>
  <c r="L714" i="3"/>
  <c r="L715" i="3"/>
  <c r="L716" i="3"/>
  <c r="N716" i="3" s="1"/>
  <c r="L717" i="3"/>
  <c r="N717" i="3" s="1"/>
  <c r="L718" i="3"/>
  <c r="L719" i="3"/>
  <c r="N719" i="3" s="1"/>
  <c r="L720" i="3"/>
  <c r="L721" i="3"/>
  <c r="L722" i="3"/>
  <c r="L723" i="3"/>
  <c r="L724" i="3"/>
  <c r="N724" i="3" s="1"/>
  <c r="L725" i="3"/>
  <c r="N725" i="3" s="1"/>
  <c r="L726" i="3"/>
  <c r="L727" i="3"/>
  <c r="N727" i="3" s="1"/>
  <c r="L728" i="3"/>
  <c r="L729" i="3"/>
  <c r="L730" i="3"/>
  <c r="L731" i="3"/>
  <c r="L732" i="3"/>
  <c r="N732" i="3" s="1"/>
  <c r="L733" i="3"/>
  <c r="N733" i="3" s="1"/>
  <c r="L734" i="3"/>
  <c r="L735" i="3"/>
  <c r="N735" i="3" s="1"/>
  <c r="L736" i="3"/>
  <c r="L737" i="3"/>
  <c r="L738" i="3"/>
  <c r="L739" i="3"/>
  <c r="L740" i="3"/>
  <c r="L741" i="3"/>
  <c r="N741" i="3" s="1"/>
  <c r="L742" i="3"/>
  <c r="L743" i="3"/>
  <c r="N743" i="3" s="1"/>
  <c r="L744" i="3"/>
  <c r="L745" i="3"/>
  <c r="L746" i="3"/>
  <c r="L747" i="3"/>
  <c r="L748" i="3"/>
  <c r="N748" i="3" s="1"/>
  <c r="L749" i="3"/>
  <c r="N749" i="3" s="1"/>
  <c r="L750" i="3"/>
  <c r="L751" i="3"/>
  <c r="N751" i="3" s="1"/>
  <c r="L752" i="3"/>
  <c r="L753" i="3"/>
  <c r="L754" i="3"/>
  <c r="L755" i="3"/>
  <c r="L756" i="3"/>
  <c r="N756" i="3" s="1"/>
  <c r="L757" i="3"/>
  <c r="N757" i="3" s="1"/>
  <c r="L758" i="3"/>
  <c r="L759" i="3"/>
  <c r="N759" i="3" s="1"/>
  <c r="L760" i="3"/>
  <c r="L761" i="3"/>
  <c r="L762" i="3"/>
  <c r="L763" i="3"/>
  <c r="L764" i="3"/>
  <c r="L765" i="3"/>
  <c r="N765" i="3" s="1"/>
  <c r="L766" i="3"/>
  <c r="L767" i="3"/>
  <c r="N767" i="3" s="1"/>
  <c r="L768" i="3"/>
  <c r="L769" i="3"/>
  <c r="L770" i="3"/>
  <c r="L771" i="3"/>
  <c r="L772" i="3"/>
  <c r="N772" i="3" s="1"/>
  <c r="L773" i="3"/>
  <c r="N773" i="3" s="1"/>
  <c r="L774" i="3"/>
  <c r="L775" i="3"/>
  <c r="N775" i="3" s="1"/>
  <c r="L776" i="3"/>
  <c r="L777" i="3"/>
  <c r="L778" i="3"/>
  <c r="L779" i="3"/>
  <c r="L780" i="3"/>
  <c r="N780" i="3" s="1"/>
  <c r="L781" i="3"/>
  <c r="N781" i="3" s="1"/>
  <c r="L782" i="3"/>
  <c r="L783" i="3"/>
  <c r="N783" i="3" s="1"/>
  <c r="L784" i="3"/>
  <c r="L785" i="3"/>
  <c r="L786" i="3"/>
  <c r="L787" i="3"/>
  <c r="L788" i="3"/>
  <c r="N788" i="3" s="1"/>
  <c r="L789" i="3"/>
  <c r="N789" i="3" s="1"/>
  <c r="L790" i="3"/>
  <c r="L791" i="3"/>
  <c r="N791" i="3" s="1"/>
  <c r="L792" i="3"/>
  <c r="L793" i="3"/>
  <c r="L794" i="3"/>
  <c r="L795" i="3"/>
  <c r="L796" i="3"/>
  <c r="L797" i="3"/>
  <c r="N797" i="3" s="1"/>
  <c r="L798" i="3"/>
  <c r="L799" i="3"/>
  <c r="N799" i="3" s="1"/>
  <c r="L800" i="3"/>
  <c r="L801" i="3"/>
  <c r="L802" i="3"/>
  <c r="L803" i="3"/>
  <c r="L804" i="3"/>
  <c r="N804" i="3" s="1"/>
  <c r="L805" i="3"/>
  <c r="N805" i="3" s="1"/>
  <c r="L806" i="3"/>
  <c r="L807" i="3"/>
  <c r="N807" i="3" s="1"/>
  <c r="L808" i="3"/>
  <c r="L809" i="3"/>
  <c r="L810" i="3"/>
  <c r="L811" i="3"/>
  <c r="L812" i="3"/>
  <c r="N812" i="3" s="1"/>
  <c r="L813" i="3"/>
  <c r="N813" i="3" s="1"/>
  <c r="L814" i="3"/>
  <c r="L815" i="3"/>
  <c r="N815" i="3" s="1"/>
  <c r="L816" i="3"/>
  <c r="L817" i="3"/>
  <c r="L818" i="3"/>
  <c r="L819" i="3"/>
  <c r="L820" i="3"/>
  <c r="L821" i="3"/>
  <c r="N821" i="3" s="1"/>
  <c r="L822" i="3"/>
  <c r="N822" i="3" s="1"/>
  <c r="L823" i="3"/>
  <c r="N823" i="3" s="1"/>
  <c r="L824" i="3"/>
  <c r="L825" i="3"/>
  <c r="L826" i="3"/>
  <c r="L827" i="3"/>
  <c r="L828" i="3"/>
  <c r="N828" i="3" s="1"/>
  <c r="L829" i="3"/>
  <c r="N829" i="3" s="1"/>
  <c r="L830" i="3"/>
  <c r="L831" i="3"/>
  <c r="N831" i="3" s="1"/>
  <c r="L832" i="3"/>
  <c r="L833" i="3"/>
  <c r="L834" i="3"/>
  <c r="L835" i="3"/>
  <c r="L836" i="3"/>
  <c r="N836" i="3" s="1"/>
  <c r="L837" i="3"/>
  <c r="N837" i="3" s="1"/>
  <c r="L838" i="3"/>
  <c r="L839" i="3"/>
  <c r="N839" i="3" s="1"/>
  <c r="L840" i="3"/>
  <c r="L841" i="3"/>
  <c r="L842" i="3"/>
  <c r="L843" i="3"/>
  <c r="L844" i="3"/>
  <c r="N844" i="3" s="1"/>
  <c r="L845" i="3"/>
  <c r="N845" i="3" s="1"/>
  <c r="L846" i="3"/>
  <c r="L847" i="3"/>
  <c r="N847" i="3" s="1"/>
  <c r="L848" i="3"/>
  <c r="L849" i="3"/>
  <c r="L850" i="3"/>
  <c r="L851" i="3"/>
  <c r="L852" i="3"/>
  <c r="N852" i="3" s="1"/>
  <c r="L853" i="3"/>
  <c r="N853" i="3" s="1"/>
  <c r="L854" i="3"/>
  <c r="L855" i="3"/>
  <c r="N855" i="3" s="1"/>
  <c r="L856" i="3"/>
  <c r="L857" i="3"/>
  <c r="L858" i="3"/>
  <c r="L859" i="3"/>
  <c r="L860" i="3"/>
  <c r="N860" i="3" s="1"/>
  <c r="L861" i="3"/>
  <c r="N861" i="3" s="1"/>
  <c r="L862" i="3"/>
  <c r="L863" i="3"/>
  <c r="N863" i="3" s="1"/>
  <c r="L864" i="3"/>
  <c r="L865" i="3"/>
  <c r="L866" i="3"/>
  <c r="L867" i="3"/>
  <c r="L868" i="3"/>
  <c r="N868" i="3" s="1"/>
  <c r="L869" i="3"/>
  <c r="N869" i="3" s="1"/>
  <c r="L870" i="3"/>
  <c r="N870" i="3" s="1"/>
  <c r="L871" i="3"/>
  <c r="N871" i="3" s="1"/>
  <c r="L872" i="3"/>
  <c r="L873" i="3"/>
  <c r="L874" i="3"/>
  <c r="L875" i="3"/>
  <c r="L876" i="3"/>
  <c r="L877" i="3"/>
  <c r="N877" i="3" s="1"/>
  <c r="L878" i="3"/>
  <c r="L879" i="3"/>
  <c r="N879" i="3" s="1"/>
  <c r="L880" i="3"/>
  <c r="L881" i="3"/>
  <c r="L882" i="3"/>
  <c r="L883" i="3"/>
  <c r="L884" i="3"/>
  <c r="L885" i="3"/>
  <c r="N885" i="3" s="1"/>
  <c r="L886" i="3"/>
  <c r="L887" i="3"/>
  <c r="N887" i="3" s="1"/>
  <c r="L888" i="3"/>
  <c r="L889" i="3"/>
  <c r="L890" i="3"/>
  <c r="L891" i="3"/>
  <c r="L892" i="3"/>
  <c r="L893" i="3"/>
  <c r="N893" i="3" s="1"/>
  <c r="L894" i="3"/>
  <c r="L895" i="3"/>
  <c r="N895" i="3" s="1"/>
  <c r="L896" i="3"/>
  <c r="L897" i="3"/>
  <c r="L898" i="3"/>
  <c r="L899" i="3"/>
  <c r="L900" i="3"/>
  <c r="N900" i="3" s="1"/>
  <c r="L901" i="3"/>
  <c r="N901" i="3" s="1"/>
  <c r="L902" i="3"/>
  <c r="L903" i="3"/>
  <c r="N903" i="3" s="1"/>
  <c r="L904" i="3"/>
  <c r="L905" i="3"/>
  <c r="L906" i="3"/>
  <c r="L907" i="3"/>
  <c r="L908" i="3"/>
  <c r="N908" i="3" s="1"/>
  <c r="L909" i="3"/>
  <c r="N909" i="3" s="1"/>
  <c r="L910" i="3"/>
  <c r="L911" i="3"/>
  <c r="N911" i="3" s="1"/>
  <c r="L912" i="3"/>
  <c r="L913" i="3"/>
  <c r="L914" i="3"/>
  <c r="L915" i="3"/>
  <c r="L916" i="3"/>
  <c r="N916" i="3" s="1"/>
  <c r="L917" i="3"/>
  <c r="N917" i="3" s="1"/>
  <c r="L918" i="3"/>
  <c r="L919" i="3"/>
  <c r="N919" i="3" s="1"/>
  <c r="L920" i="3"/>
  <c r="L921" i="3"/>
  <c r="L922" i="3"/>
  <c r="L923" i="3"/>
  <c r="L924" i="3"/>
  <c r="N924" i="3" s="1"/>
  <c r="L925" i="3"/>
  <c r="N925" i="3" s="1"/>
  <c r="L926" i="3"/>
  <c r="N926" i="3" s="1"/>
  <c r="L927" i="3"/>
  <c r="N927" i="3" s="1"/>
  <c r="L928" i="3"/>
  <c r="L929" i="3"/>
  <c r="L930" i="3"/>
  <c r="L931" i="3"/>
  <c r="L932" i="3"/>
  <c r="N932" i="3" s="1"/>
  <c r="L933" i="3"/>
  <c r="N933" i="3" s="1"/>
  <c r="L934" i="3"/>
  <c r="L935" i="3"/>
  <c r="N935" i="3" s="1"/>
  <c r="L936" i="3"/>
  <c r="L937" i="3"/>
  <c r="L938" i="3"/>
  <c r="L939" i="3"/>
  <c r="L940" i="3"/>
  <c r="N940" i="3" s="1"/>
  <c r="L941" i="3"/>
  <c r="N941" i="3" s="1"/>
  <c r="L942" i="3"/>
  <c r="L943" i="3"/>
  <c r="N943" i="3" s="1"/>
  <c r="L944" i="3"/>
  <c r="L945" i="3"/>
  <c r="L946" i="3"/>
  <c r="L947" i="3"/>
  <c r="L948" i="3"/>
  <c r="N948" i="3" s="1"/>
  <c r="L949" i="3"/>
  <c r="N949" i="3" s="1"/>
  <c r="L950" i="3"/>
  <c r="L951" i="3"/>
  <c r="N951" i="3" s="1"/>
  <c r="L952" i="3"/>
  <c r="L953" i="3"/>
  <c r="L954" i="3"/>
  <c r="L955" i="3"/>
  <c r="L956" i="3"/>
  <c r="N956" i="3" s="1"/>
  <c r="L957" i="3"/>
  <c r="N957" i="3" s="1"/>
  <c r="L958" i="3"/>
  <c r="L959" i="3"/>
  <c r="N959" i="3" s="1"/>
  <c r="L960" i="3"/>
  <c r="L961" i="3"/>
  <c r="L962" i="3"/>
  <c r="L963" i="3"/>
  <c r="L964" i="3"/>
  <c r="N964" i="3" s="1"/>
  <c r="L965" i="3"/>
  <c r="N965" i="3" s="1"/>
  <c r="L966" i="3"/>
  <c r="L967" i="3"/>
  <c r="N967" i="3" s="1"/>
  <c r="L968" i="3"/>
  <c r="L969" i="3"/>
  <c r="L970" i="3"/>
  <c r="L971" i="3"/>
  <c r="L972" i="3"/>
  <c r="N972" i="3" s="1"/>
  <c r="L973" i="3"/>
  <c r="N973" i="3" s="1"/>
  <c r="L974" i="3"/>
  <c r="L975" i="3"/>
  <c r="N975" i="3" s="1"/>
  <c r="L976" i="3"/>
  <c r="L977" i="3"/>
  <c r="L978" i="3"/>
  <c r="L979" i="3"/>
  <c r="L980" i="3"/>
  <c r="N980" i="3" s="1"/>
  <c r="L981" i="3"/>
  <c r="N981" i="3" s="1"/>
  <c r="L982" i="3"/>
  <c r="L983" i="3"/>
  <c r="N983" i="3" s="1"/>
  <c r="L984" i="3"/>
  <c r="L985" i="3"/>
  <c r="L986" i="3"/>
  <c r="L987" i="3"/>
  <c r="L988" i="3"/>
  <c r="N988" i="3" s="1"/>
  <c r="L989" i="3"/>
  <c r="N989" i="3" s="1"/>
  <c r="L990" i="3"/>
  <c r="L991" i="3"/>
  <c r="N991" i="3" s="1"/>
  <c r="L992" i="3"/>
  <c r="L993" i="3"/>
  <c r="L994" i="3"/>
  <c r="L995" i="3"/>
  <c r="L996" i="3"/>
  <c r="N996" i="3" s="1"/>
  <c r="L997" i="3"/>
  <c r="N997" i="3" s="1"/>
  <c r="L998" i="3"/>
  <c r="L999" i="3"/>
  <c r="N999" i="3" s="1"/>
  <c r="L1000" i="3"/>
  <c r="L1001" i="3"/>
  <c r="L1002" i="3"/>
  <c r="L1003" i="3"/>
  <c r="L1004" i="3"/>
  <c r="N1004" i="3" s="1"/>
  <c r="L1005" i="3"/>
  <c r="N1005" i="3" s="1"/>
  <c r="L1006" i="3"/>
  <c r="L1007" i="3"/>
  <c r="N1007" i="3" s="1"/>
  <c r="L1008" i="3"/>
  <c r="L1009" i="3"/>
  <c r="L1010" i="3"/>
  <c r="L1011" i="3"/>
  <c r="L1012" i="3"/>
  <c r="N1012" i="3" s="1"/>
  <c r="L1013" i="3"/>
  <c r="N1013" i="3" s="1"/>
  <c r="L1014" i="3"/>
  <c r="L1015" i="3"/>
  <c r="N1015" i="3" s="1"/>
  <c r="L1016" i="3"/>
  <c r="L1017" i="3"/>
  <c r="L1018" i="3"/>
  <c r="L1019" i="3"/>
  <c r="L1020" i="3"/>
  <c r="N1020" i="3" s="1"/>
  <c r="L1021" i="3"/>
  <c r="N1021" i="3" s="1"/>
  <c r="L1022" i="3"/>
  <c r="L1023" i="3"/>
  <c r="N1023" i="3" s="1"/>
  <c r="L1024" i="3"/>
  <c r="L1025" i="3"/>
  <c r="J2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N444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N456" i="3"/>
  <c r="O456" i="3"/>
  <c r="O457" i="3"/>
  <c r="O458" i="3"/>
  <c r="O459" i="3"/>
  <c r="O460" i="3"/>
  <c r="O461" i="3"/>
  <c r="O462" i="3"/>
  <c r="O463" i="3"/>
  <c r="N464" i="3"/>
  <c r="O464" i="3"/>
  <c r="O465" i="3"/>
  <c r="O466" i="3"/>
  <c r="O467" i="3"/>
  <c r="N468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N488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N500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N512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N532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N608" i="3"/>
  <c r="O608" i="3"/>
  <c r="O609" i="3"/>
  <c r="O610" i="3"/>
  <c r="O611" i="3"/>
  <c r="O612" i="3"/>
  <c r="O613" i="3"/>
  <c r="O614" i="3"/>
  <c r="O615" i="3"/>
  <c r="N616" i="3"/>
  <c r="O616" i="3"/>
  <c r="O617" i="3"/>
  <c r="O618" i="3"/>
  <c r="O619" i="3"/>
  <c r="N620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N632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N651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N664" i="3"/>
  <c r="O664" i="3"/>
  <c r="O665" i="3"/>
  <c r="O666" i="3"/>
  <c r="O667" i="3"/>
  <c r="O668" i="3"/>
  <c r="O669" i="3"/>
  <c r="O670" i="3"/>
  <c r="O671" i="3"/>
  <c r="N672" i="3"/>
  <c r="O672" i="3"/>
  <c r="O673" i="3"/>
  <c r="O674" i="3"/>
  <c r="O675" i="3"/>
  <c r="N676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N696" i="3"/>
  <c r="O696" i="3"/>
  <c r="O697" i="3"/>
  <c r="O698" i="3"/>
  <c r="O699" i="3"/>
  <c r="O700" i="3"/>
  <c r="O701" i="3"/>
  <c r="O702" i="3"/>
  <c r="O703" i="3"/>
  <c r="N704" i="3"/>
  <c r="O704" i="3"/>
  <c r="O705" i="3"/>
  <c r="O706" i="3"/>
  <c r="O707" i="3"/>
  <c r="N708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N740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N752" i="3"/>
  <c r="O752" i="3"/>
  <c r="O753" i="3"/>
  <c r="O754" i="3"/>
  <c r="O755" i="3"/>
  <c r="O756" i="3"/>
  <c r="O757" i="3"/>
  <c r="O758" i="3"/>
  <c r="O759" i="3"/>
  <c r="N760" i="3"/>
  <c r="O760" i="3"/>
  <c r="O761" i="3"/>
  <c r="O762" i="3"/>
  <c r="O763" i="3"/>
  <c r="N764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N796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N808" i="3"/>
  <c r="O808" i="3"/>
  <c r="O809" i="3"/>
  <c r="O810" i="3"/>
  <c r="O811" i="3"/>
  <c r="O812" i="3"/>
  <c r="O813" i="3"/>
  <c r="O814" i="3"/>
  <c r="O815" i="3"/>
  <c r="N816" i="3"/>
  <c r="O816" i="3"/>
  <c r="O817" i="3"/>
  <c r="O818" i="3"/>
  <c r="O819" i="3"/>
  <c r="N820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N840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N864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N884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N896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N928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N952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N984" i="3"/>
  <c r="O984" i="3"/>
  <c r="O985" i="3"/>
  <c r="O986" i="3"/>
  <c r="O987" i="3"/>
  <c r="O988" i="3"/>
  <c r="O989" i="3"/>
  <c r="O990" i="3"/>
  <c r="O991" i="3"/>
  <c r="N992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N1008" i="3"/>
  <c r="O1008" i="3"/>
  <c r="O1009" i="3"/>
  <c r="O1010" i="3"/>
  <c r="O1011" i="3"/>
  <c r="O1012" i="3"/>
  <c r="O1013" i="3"/>
  <c r="O1014" i="3"/>
  <c r="O1015" i="3"/>
  <c r="O1016" i="3"/>
  <c r="O1017" i="3"/>
  <c r="O1019" i="3"/>
  <c r="O1020" i="3"/>
  <c r="O1021" i="3"/>
  <c r="O1022" i="3"/>
  <c r="O1023" i="3"/>
  <c r="O1024" i="3"/>
  <c r="O1025" i="3"/>
  <c r="O422" i="3"/>
  <c r="O423" i="3"/>
  <c r="N424" i="3"/>
  <c r="O424" i="3"/>
  <c r="O425" i="3"/>
  <c r="O426" i="3"/>
  <c r="O427" i="3"/>
  <c r="O428" i="3"/>
  <c r="N1025" i="3" l="1"/>
  <c r="N993" i="3"/>
  <c r="N961" i="3"/>
  <c r="N929" i="3"/>
  <c r="N873" i="3"/>
  <c r="N841" i="3"/>
  <c r="N809" i="3"/>
  <c r="P809" i="3" s="1"/>
  <c r="N777" i="3"/>
  <c r="N753" i="3"/>
  <c r="N721" i="3"/>
  <c r="N617" i="3"/>
  <c r="N457" i="3"/>
  <c r="N1024" i="3"/>
  <c r="N1016" i="3"/>
  <c r="P1016" i="3" s="1"/>
  <c r="N1000" i="3"/>
  <c r="N976" i="3"/>
  <c r="N968" i="3"/>
  <c r="N960" i="3"/>
  <c r="N944" i="3"/>
  <c r="N936" i="3"/>
  <c r="P936" i="3" s="1"/>
  <c r="N920" i="3"/>
  <c r="N912" i="3"/>
  <c r="P912" i="3" s="1"/>
  <c r="N904" i="3"/>
  <c r="N888" i="3"/>
  <c r="P888" i="3" s="1"/>
  <c r="N880" i="3"/>
  <c r="N872" i="3"/>
  <c r="N856" i="3"/>
  <c r="N848" i="3"/>
  <c r="P848" i="3" s="1"/>
  <c r="N832" i="3"/>
  <c r="N824" i="3"/>
  <c r="P824" i="3" s="1"/>
  <c r="N800" i="3"/>
  <c r="N792" i="3"/>
  <c r="N784" i="3"/>
  <c r="N776" i="3"/>
  <c r="N768" i="3"/>
  <c r="N744" i="3"/>
  <c r="P744" i="3" s="1"/>
  <c r="N736" i="3"/>
  <c r="N728" i="3"/>
  <c r="P728" i="3" s="1"/>
  <c r="N720" i="3"/>
  <c r="N712" i="3"/>
  <c r="N688" i="3"/>
  <c r="N680" i="3"/>
  <c r="N656" i="3"/>
  <c r="N648" i="3"/>
  <c r="P648" i="3" s="1"/>
  <c r="N640" i="3"/>
  <c r="N624" i="3"/>
  <c r="P624" i="3" s="1"/>
  <c r="N600" i="3"/>
  <c r="N536" i="3"/>
  <c r="N528" i="3"/>
  <c r="N520" i="3"/>
  <c r="N504" i="3"/>
  <c r="N496" i="3"/>
  <c r="P496" i="3" s="1"/>
  <c r="N480" i="3"/>
  <c r="N472" i="3"/>
  <c r="P472" i="3" s="1"/>
  <c r="N448" i="3"/>
  <c r="N440" i="3"/>
  <c r="N432" i="3"/>
  <c r="N1019" i="3"/>
  <c r="N1011" i="3"/>
  <c r="N1003" i="3"/>
  <c r="P1003" i="3" s="1"/>
  <c r="N995" i="3"/>
  <c r="P995" i="3" s="1"/>
  <c r="N987" i="3"/>
  <c r="P987" i="3" s="1"/>
  <c r="N979" i="3"/>
  <c r="P979" i="3" s="1"/>
  <c r="N971" i="3"/>
  <c r="N963" i="3"/>
  <c r="N955" i="3"/>
  <c r="N947" i="3"/>
  <c r="N939" i="3"/>
  <c r="P939" i="3" s="1"/>
  <c r="N931" i="3"/>
  <c r="P931" i="3" s="1"/>
  <c r="N923" i="3"/>
  <c r="N915" i="3"/>
  <c r="P915" i="3" s="1"/>
  <c r="N907" i="3"/>
  <c r="N899" i="3"/>
  <c r="N891" i="3"/>
  <c r="N883" i="3"/>
  <c r="N875" i="3"/>
  <c r="P875" i="3" s="1"/>
  <c r="N867" i="3"/>
  <c r="N859" i="3"/>
  <c r="P859" i="3" s="1"/>
  <c r="N851" i="3"/>
  <c r="N843" i="3"/>
  <c r="N835" i="3"/>
  <c r="N819" i="3"/>
  <c r="N811" i="3"/>
  <c r="N803" i="3"/>
  <c r="P803" i="3" s="1"/>
  <c r="N795" i="3"/>
  <c r="P795" i="3" s="1"/>
  <c r="N787" i="3"/>
  <c r="P787" i="3" s="1"/>
  <c r="N779" i="3"/>
  <c r="N771" i="3"/>
  <c r="N747" i="3"/>
  <c r="N739" i="3"/>
  <c r="N731" i="3"/>
  <c r="N723" i="3"/>
  <c r="P723" i="3" s="1"/>
  <c r="N715" i="3"/>
  <c r="P715" i="3" s="1"/>
  <c r="N707" i="3"/>
  <c r="T5" i="3"/>
  <c r="T6" i="3" s="1"/>
  <c r="T7" i="3" s="1"/>
  <c r="T8" i="3" s="1"/>
  <c r="T9" i="3" s="1"/>
  <c r="T10" i="3" s="1"/>
  <c r="T11" i="3" s="1"/>
  <c r="T12" i="3" s="1"/>
  <c r="T13" i="3" s="1"/>
  <c r="T14" i="3" s="1"/>
  <c r="T15" i="3" s="1"/>
  <c r="T16" i="3" s="1"/>
  <c r="T17" i="3" s="1"/>
  <c r="T18" i="3" s="1"/>
  <c r="T19" i="3" s="1"/>
  <c r="T20" i="3" s="1"/>
  <c r="T21" i="3" s="1"/>
  <c r="T22" i="3" s="1"/>
  <c r="T23" i="3" s="1"/>
  <c r="T24" i="3" s="1"/>
  <c r="T25" i="3" s="1"/>
  <c r="T26" i="3" s="1"/>
  <c r="T27" i="3" s="1"/>
  <c r="T28" i="3" s="1"/>
  <c r="T29" i="3" s="1"/>
  <c r="T30" i="3" s="1"/>
  <c r="T31" i="3" s="1"/>
  <c r="T32" i="3" s="1"/>
  <c r="T33" i="3" s="1"/>
  <c r="T34" i="3" s="1"/>
  <c r="T35" i="3" s="1"/>
  <c r="T36" i="3" s="1"/>
  <c r="T37" i="3" s="1"/>
  <c r="T38" i="3" s="1"/>
  <c r="T39" i="3" s="1"/>
  <c r="T40" i="3" s="1"/>
  <c r="T41" i="3" s="1"/>
  <c r="T42" i="3" s="1"/>
  <c r="T43" i="3" s="1"/>
  <c r="T44" i="3" s="1"/>
  <c r="T45" i="3" s="1"/>
  <c r="T46" i="3" s="1"/>
  <c r="T47" i="3" s="1"/>
  <c r="T48" i="3" s="1"/>
  <c r="T49" i="3" s="1"/>
  <c r="T50" i="3" s="1"/>
  <c r="T51" i="3" s="1"/>
  <c r="T52" i="3" s="1"/>
  <c r="T53" i="3" s="1"/>
  <c r="T54" i="3" s="1"/>
  <c r="T55" i="3" s="1"/>
  <c r="T56" i="3" s="1"/>
  <c r="T57" i="3" s="1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77" i="3" s="1"/>
  <c r="T78" i="3" s="1"/>
  <c r="T79" i="3" s="1"/>
  <c r="T80" i="3" s="1"/>
  <c r="T81" i="3" s="1"/>
  <c r="T82" i="3" s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T103" i="3" s="1"/>
  <c r="T104" i="3" s="1"/>
  <c r="T105" i="3" s="1"/>
  <c r="T106" i="3" s="1"/>
  <c r="T107" i="3" s="1"/>
  <c r="T108" i="3" s="1"/>
  <c r="T109" i="3" s="1"/>
  <c r="T110" i="3" s="1"/>
  <c r="T111" i="3" s="1"/>
  <c r="T112" i="3" s="1"/>
  <c r="T113" i="3" s="1"/>
  <c r="T114" i="3" s="1"/>
  <c r="T115" i="3" s="1"/>
  <c r="T116" i="3" s="1"/>
  <c r="T117" i="3" s="1"/>
  <c r="T118" i="3" s="1"/>
  <c r="T119" i="3" s="1"/>
  <c r="T120" i="3" s="1"/>
  <c r="T121" i="3" s="1"/>
  <c r="T122" i="3" s="1"/>
  <c r="T123" i="3" s="1"/>
  <c r="T124" i="3" s="1"/>
  <c r="T125" i="3" s="1"/>
  <c r="T126" i="3" s="1"/>
  <c r="T127" i="3" s="1"/>
  <c r="T128" i="3" s="1"/>
  <c r="T129" i="3" s="1"/>
  <c r="T130" i="3" s="1"/>
  <c r="T131" i="3" s="1"/>
  <c r="T132" i="3" s="1"/>
  <c r="T133" i="3" s="1"/>
  <c r="T134" i="3" s="1"/>
  <c r="T135" i="3" s="1"/>
  <c r="T136" i="3" s="1"/>
  <c r="T137" i="3" s="1"/>
  <c r="T138" i="3" s="1"/>
  <c r="T139" i="3" s="1"/>
  <c r="T140" i="3" s="1"/>
  <c r="T141" i="3" s="1"/>
  <c r="T142" i="3" s="1"/>
  <c r="T143" i="3" s="1"/>
  <c r="T144" i="3" s="1"/>
  <c r="T145" i="3" s="1"/>
  <c r="T146" i="3" s="1"/>
  <c r="T147" i="3" s="1"/>
  <c r="T148" i="3" s="1"/>
  <c r="T149" i="3" s="1"/>
  <c r="T150" i="3" s="1"/>
  <c r="T151" i="3" s="1"/>
  <c r="T152" i="3" s="1"/>
  <c r="T153" i="3" s="1"/>
  <c r="T154" i="3" s="1"/>
  <c r="T155" i="3" s="1"/>
  <c r="T156" i="3" s="1"/>
  <c r="T157" i="3" s="1"/>
  <c r="T158" i="3" s="1"/>
  <c r="T159" i="3" s="1"/>
  <c r="T160" i="3" s="1"/>
  <c r="T161" i="3" s="1"/>
  <c r="T162" i="3" s="1"/>
  <c r="T163" i="3" s="1"/>
  <c r="T164" i="3" s="1"/>
  <c r="T165" i="3" s="1"/>
  <c r="T166" i="3" s="1"/>
  <c r="T167" i="3" s="1"/>
  <c r="T168" i="3" s="1"/>
  <c r="T169" i="3" s="1"/>
  <c r="T170" i="3" s="1"/>
  <c r="T171" i="3" s="1"/>
  <c r="T172" i="3" s="1"/>
  <c r="T173" i="3" s="1"/>
  <c r="T174" i="3" s="1"/>
  <c r="T175" i="3" s="1"/>
  <c r="T176" i="3" s="1"/>
  <c r="T177" i="3" s="1"/>
  <c r="T178" i="3" s="1"/>
  <c r="T179" i="3" s="1"/>
  <c r="T180" i="3" s="1"/>
  <c r="T181" i="3" s="1"/>
  <c r="T182" i="3" s="1"/>
  <c r="T183" i="3" s="1"/>
  <c r="T184" i="3" s="1"/>
  <c r="T185" i="3" s="1"/>
  <c r="T186" i="3" s="1"/>
  <c r="T187" i="3" s="1"/>
  <c r="T188" i="3" s="1"/>
  <c r="T189" i="3" s="1"/>
  <c r="T190" i="3" s="1"/>
  <c r="T191" i="3" s="1"/>
  <c r="T192" i="3" s="1"/>
  <c r="T193" i="3" s="1"/>
  <c r="T194" i="3" s="1"/>
  <c r="T195" i="3" s="1"/>
  <c r="T196" i="3" s="1"/>
  <c r="T197" i="3" s="1"/>
  <c r="T198" i="3" s="1"/>
  <c r="T199" i="3" s="1"/>
  <c r="T200" i="3" s="1"/>
  <c r="T201" i="3" s="1"/>
  <c r="T202" i="3" s="1"/>
  <c r="T203" i="3" s="1"/>
  <c r="T204" i="3" s="1"/>
  <c r="T205" i="3" s="1"/>
  <c r="T206" i="3" s="1"/>
  <c r="T207" i="3" s="1"/>
  <c r="T208" i="3" s="1"/>
  <c r="T209" i="3" s="1"/>
  <c r="T210" i="3" s="1"/>
  <c r="T211" i="3" s="1"/>
  <c r="T212" i="3" s="1"/>
  <c r="T213" i="3" s="1"/>
  <c r="T214" i="3" s="1"/>
  <c r="T215" i="3" s="1"/>
  <c r="T216" i="3" s="1"/>
  <c r="T217" i="3" s="1"/>
  <c r="T218" i="3" s="1"/>
  <c r="T219" i="3" s="1"/>
  <c r="T220" i="3" s="1"/>
  <c r="T221" i="3" s="1"/>
  <c r="T222" i="3" s="1"/>
  <c r="T223" i="3" s="1"/>
  <c r="T224" i="3" s="1"/>
  <c r="T225" i="3" s="1"/>
  <c r="T226" i="3" s="1"/>
  <c r="T227" i="3" s="1"/>
  <c r="T228" i="3" s="1"/>
  <c r="T229" i="3" s="1"/>
  <c r="T230" i="3" s="1"/>
  <c r="T231" i="3" s="1"/>
  <c r="T232" i="3" s="1"/>
  <c r="T233" i="3" s="1"/>
  <c r="T234" i="3" s="1"/>
  <c r="T235" i="3" s="1"/>
  <c r="T236" i="3" s="1"/>
  <c r="T237" i="3" s="1"/>
  <c r="T238" i="3" s="1"/>
  <c r="T239" i="3" s="1"/>
  <c r="T240" i="3" s="1"/>
  <c r="T241" i="3" s="1"/>
  <c r="T242" i="3" s="1"/>
  <c r="T243" i="3" s="1"/>
  <c r="T244" i="3" s="1"/>
  <c r="T245" i="3" s="1"/>
  <c r="T246" i="3" s="1"/>
  <c r="T247" i="3" s="1"/>
  <c r="T248" i="3" s="1"/>
  <c r="T249" i="3" s="1"/>
  <c r="T250" i="3" s="1"/>
  <c r="T251" i="3" s="1"/>
  <c r="T252" i="3" s="1"/>
  <c r="T253" i="3" s="1"/>
  <c r="T254" i="3" s="1"/>
  <c r="T255" i="3" s="1"/>
  <c r="T256" i="3" s="1"/>
  <c r="T257" i="3" s="1"/>
  <c r="T258" i="3" s="1"/>
  <c r="T259" i="3" s="1"/>
  <c r="T260" i="3" s="1"/>
  <c r="T261" i="3" s="1"/>
  <c r="T262" i="3" s="1"/>
  <c r="T263" i="3" s="1"/>
  <c r="T264" i="3" s="1"/>
  <c r="T265" i="3" s="1"/>
  <c r="T266" i="3" s="1"/>
  <c r="T267" i="3" s="1"/>
  <c r="T268" i="3" s="1"/>
  <c r="T269" i="3" s="1"/>
  <c r="T270" i="3" s="1"/>
  <c r="T271" i="3" s="1"/>
  <c r="T272" i="3" s="1"/>
  <c r="T273" i="3" s="1"/>
  <c r="T274" i="3" s="1"/>
  <c r="T275" i="3" s="1"/>
  <c r="T276" i="3" s="1"/>
  <c r="T277" i="3" s="1"/>
  <c r="T278" i="3" s="1"/>
  <c r="T279" i="3" s="1"/>
  <c r="T280" i="3" s="1"/>
  <c r="T281" i="3" s="1"/>
  <c r="T282" i="3" s="1"/>
  <c r="T283" i="3" s="1"/>
  <c r="T284" i="3" s="1"/>
  <c r="T285" i="3" s="1"/>
  <c r="T286" i="3" s="1"/>
  <c r="T287" i="3" s="1"/>
  <c r="T288" i="3" s="1"/>
  <c r="T289" i="3" s="1"/>
  <c r="T290" i="3" s="1"/>
  <c r="T291" i="3" s="1"/>
  <c r="T292" i="3" s="1"/>
  <c r="T293" i="3" s="1"/>
  <c r="T294" i="3" s="1"/>
  <c r="T295" i="3" s="1"/>
  <c r="T296" i="3" s="1"/>
  <c r="T297" i="3" s="1"/>
  <c r="T298" i="3" s="1"/>
  <c r="T299" i="3" s="1"/>
  <c r="T300" i="3" s="1"/>
  <c r="T301" i="3" s="1"/>
  <c r="T302" i="3" s="1"/>
  <c r="T303" i="3" s="1"/>
  <c r="T304" i="3" s="1"/>
  <c r="T305" i="3" s="1"/>
  <c r="T306" i="3" s="1"/>
  <c r="T307" i="3" s="1"/>
  <c r="T308" i="3" s="1"/>
  <c r="T309" i="3" s="1"/>
  <c r="T310" i="3" s="1"/>
  <c r="T311" i="3" s="1"/>
  <c r="T312" i="3" s="1"/>
  <c r="T313" i="3" s="1"/>
  <c r="T314" i="3" s="1"/>
  <c r="T315" i="3" s="1"/>
  <c r="T316" i="3" s="1"/>
  <c r="T317" i="3" s="1"/>
  <c r="T318" i="3" s="1"/>
  <c r="T319" i="3" s="1"/>
  <c r="T320" i="3" s="1"/>
  <c r="T321" i="3" s="1"/>
  <c r="T322" i="3" s="1"/>
  <c r="T323" i="3" s="1"/>
  <c r="T324" i="3" s="1"/>
  <c r="T325" i="3" s="1"/>
  <c r="T326" i="3" s="1"/>
  <c r="T327" i="3" s="1"/>
  <c r="T328" i="3" s="1"/>
  <c r="T329" i="3" s="1"/>
  <c r="T330" i="3" s="1"/>
  <c r="T331" i="3" s="1"/>
  <c r="T332" i="3" s="1"/>
  <c r="T333" i="3" s="1"/>
  <c r="T334" i="3" s="1"/>
  <c r="T335" i="3" s="1"/>
  <c r="T336" i="3" s="1"/>
  <c r="T337" i="3" s="1"/>
  <c r="T338" i="3" s="1"/>
  <c r="T339" i="3" s="1"/>
  <c r="T340" i="3" s="1"/>
  <c r="T341" i="3" s="1"/>
  <c r="T342" i="3" s="1"/>
  <c r="T343" i="3" s="1"/>
  <c r="T344" i="3" s="1"/>
  <c r="T345" i="3" s="1"/>
  <c r="T346" i="3" s="1"/>
  <c r="T347" i="3" s="1"/>
  <c r="T348" i="3" s="1"/>
  <c r="T349" i="3" s="1"/>
  <c r="T350" i="3" s="1"/>
  <c r="T351" i="3" s="1"/>
  <c r="T352" i="3" s="1"/>
  <c r="T353" i="3" s="1"/>
  <c r="T354" i="3" s="1"/>
  <c r="T355" i="3" s="1"/>
  <c r="T356" i="3" s="1"/>
  <c r="T357" i="3" s="1"/>
  <c r="T358" i="3" s="1"/>
  <c r="T359" i="3" s="1"/>
  <c r="T360" i="3" s="1"/>
  <c r="T361" i="3" s="1"/>
  <c r="T362" i="3" s="1"/>
  <c r="T363" i="3" s="1"/>
  <c r="T364" i="3" s="1"/>
  <c r="T365" i="3" s="1"/>
  <c r="T366" i="3" s="1"/>
  <c r="T367" i="3" s="1"/>
  <c r="T368" i="3" s="1"/>
  <c r="T369" i="3" s="1"/>
  <c r="T370" i="3" s="1"/>
  <c r="T371" i="3" s="1"/>
  <c r="T372" i="3" s="1"/>
  <c r="T373" i="3" s="1"/>
  <c r="T374" i="3" s="1"/>
  <c r="T375" i="3" s="1"/>
  <c r="T376" i="3" s="1"/>
  <c r="T377" i="3" s="1"/>
  <c r="T378" i="3" s="1"/>
  <c r="T379" i="3" s="1"/>
  <c r="T380" i="3" s="1"/>
  <c r="T381" i="3" s="1"/>
  <c r="T382" i="3" s="1"/>
  <c r="T383" i="3" s="1"/>
  <c r="T384" i="3" s="1"/>
  <c r="T385" i="3" s="1"/>
  <c r="T386" i="3" s="1"/>
  <c r="T387" i="3" s="1"/>
  <c r="T388" i="3" s="1"/>
  <c r="T389" i="3" s="1"/>
  <c r="T390" i="3" s="1"/>
  <c r="T391" i="3" s="1"/>
  <c r="T392" i="3" s="1"/>
  <c r="T393" i="3" s="1"/>
  <c r="T394" i="3" s="1"/>
  <c r="T395" i="3" s="1"/>
  <c r="T396" i="3" s="1"/>
  <c r="T397" i="3" s="1"/>
  <c r="T398" i="3" s="1"/>
  <c r="T399" i="3" s="1"/>
  <c r="T400" i="3" s="1"/>
  <c r="T401" i="3" s="1"/>
  <c r="T402" i="3" s="1"/>
  <c r="T403" i="3" s="1"/>
  <c r="T404" i="3" s="1"/>
  <c r="T405" i="3" s="1"/>
  <c r="T406" i="3" s="1"/>
  <c r="T407" i="3" s="1"/>
  <c r="T408" i="3" s="1"/>
  <c r="T409" i="3" s="1"/>
  <c r="T410" i="3" s="1"/>
  <c r="T411" i="3" s="1"/>
  <c r="T412" i="3" s="1"/>
  <c r="T413" i="3" s="1"/>
  <c r="T414" i="3" s="1"/>
  <c r="T415" i="3" s="1"/>
  <c r="T416" i="3" s="1"/>
  <c r="T417" i="3" s="1"/>
  <c r="T418" i="3" s="1"/>
  <c r="T419" i="3" s="1"/>
  <c r="T420" i="3" s="1"/>
  <c r="T421" i="3" s="1"/>
  <c r="T422" i="3" s="1"/>
  <c r="T423" i="3" s="1"/>
  <c r="T424" i="3" s="1"/>
  <c r="T425" i="3" s="1"/>
  <c r="T426" i="3" s="1"/>
  <c r="T427" i="3" s="1"/>
  <c r="T428" i="3" s="1"/>
  <c r="T429" i="3" s="1"/>
  <c r="T430" i="3" s="1"/>
  <c r="T431" i="3" s="1"/>
  <c r="T432" i="3" s="1"/>
  <c r="T433" i="3" s="1"/>
  <c r="T434" i="3" s="1"/>
  <c r="T435" i="3" s="1"/>
  <c r="T436" i="3" s="1"/>
  <c r="T437" i="3" s="1"/>
  <c r="T438" i="3" s="1"/>
  <c r="T439" i="3" s="1"/>
  <c r="T440" i="3" s="1"/>
  <c r="T441" i="3" s="1"/>
  <c r="T442" i="3" s="1"/>
  <c r="T443" i="3" s="1"/>
  <c r="T444" i="3" s="1"/>
  <c r="T445" i="3" s="1"/>
  <c r="T446" i="3" s="1"/>
  <c r="T447" i="3" s="1"/>
  <c r="T448" i="3" s="1"/>
  <c r="T449" i="3" s="1"/>
  <c r="T450" i="3" s="1"/>
  <c r="T451" i="3" s="1"/>
  <c r="T452" i="3" s="1"/>
  <c r="T453" i="3" s="1"/>
  <c r="T454" i="3" s="1"/>
  <c r="T455" i="3" s="1"/>
  <c r="T456" i="3" s="1"/>
  <c r="T457" i="3" s="1"/>
  <c r="T458" i="3" s="1"/>
  <c r="T459" i="3" s="1"/>
  <c r="T460" i="3" s="1"/>
  <c r="T461" i="3" s="1"/>
  <c r="T462" i="3" s="1"/>
  <c r="T463" i="3" s="1"/>
  <c r="T464" i="3" s="1"/>
  <c r="T465" i="3" s="1"/>
  <c r="T466" i="3" s="1"/>
  <c r="T467" i="3" s="1"/>
  <c r="T468" i="3" s="1"/>
  <c r="T469" i="3" s="1"/>
  <c r="T470" i="3" s="1"/>
  <c r="T471" i="3" s="1"/>
  <c r="T472" i="3" s="1"/>
  <c r="T473" i="3" s="1"/>
  <c r="T474" i="3" s="1"/>
  <c r="T475" i="3" s="1"/>
  <c r="T476" i="3" s="1"/>
  <c r="T477" i="3" s="1"/>
  <c r="T478" i="3" s="1"/>
  <c r="T479" i="3" s="1"/>
  <c r="T480" i="3" s="1"/>
  <c r="T481" i="3" s="1"/>
  <c r="T482" i="3" s="1"/>
  <c r="T483" i="3" s="1"/>
  <c r="T484" i="3" s="1"/>
  <c r="T485" i="3" s="1"/>
  <c r="T486" i="3" s="1"/>
  <c r="T487" i="3" s="1"/>
  <c r="T488" i="3" s="1"/>
  <c r="T489" i="3" s="1"/>
  <c r="T490" i="3" s="1"/>
  <c r="T491" i="3" s="1"/>
  <c r="T492" i="3" s="1"/>
  <c r="T493" i="3" s="1"/>
  <c r="T494" i="3" s="1"/>
  <c r="T495" i="3" s="1"/>
  <c r="T496" i="3" s="1"/>
  <c r="T497" i="3" s="1"/>
  <c r="T498" i="3" s="1"/>
  <c r="T499" i="3" s="1"/>
  <c r="T500" i="3" s="1"/>
  <c r="T501" i="3" s="1"/>
  <c r="T502" i="3" s="1"/>
  <c r="T503" i="3" s="1"/>
  <c r="T504" i="3" s="1"/>
  <c r="T505" i="3" s="1"/>
  <c r="T506" i="3" s="1"/>
  <c r="T507" i="3" s="1"/>
  <c r="T508" i="3" s="1"/>
  <c r="T509" i="3" s="1"/>
  <c r="T510" i="3" s="1"/>
  <c r="T511" i="3" s="1"/>
  <c r="T512" i="3" s="1"/>
  <c r="T513" i="3" s="1"/>
  <c r="T514" i="3" s="1"/>
  <c r="T515" i="3" s="1"/>
  <c r="T516" i="3" s="1"/>
  <c r="T517" i="3" s="1"/>
  <c r="T518" i="3" s="1"/>
  <c r="T519" i="3" s="1"/>
  <c r="T520" i="3" s="1"/>
  <c r="T521" i="3" s="1"/>
  <c r="T522" i="3" s="1"/>
  <c r="T523" i="3" s="1"/>
  <c r="T524" i="3" s="1"/>
  <c r="T525" i="3" s="1"/>
  <c r="T526" i="3" s="1"/>
  <c r="T527" i="3" s="1"/>
  <c r="T528" i="3" s="1"/>
  <c r="T529" i="3" s="1"/>
  <c r="T530" i="3" s="1"/>
  <c r="T531" i="3" s="1"/>
  <c r="T532" i="3" s="1"/>
  <c r="T533" i="3" s="1"/>
  <c r="T534" i="3" s="1"/>
  <c r="T535" i="3" s="1"/>
  <c r="T536" i="3" s="1"/>
  <c r="T537" i="3" s="1"/>
  <c r="T538" i="3" s="1"/>
  <c r="T539" i="3" s="1"/>
  <c r="T540" i="3" s="1"/>
  <c r="T541" i="3" s="1"/>
  <c r="T542" i="3" s="1"/>
  <c r="T543" i="3" s="1"/>
  <c r="T544" i="3" s="1"/>
  <c r="T545" i="3" s="1"/>
  <c r="T546" i="3" s="1"/>
  <c r="T547" i="3" s="1"/>
  <c r="T548" i="3" s="1"/>
  <c r="T549" i="3" s="1"/>
  <c r="T550" i="3" s="1"/>
  <c r="T551" i="3" s="1"/>
  <c r="T552" i="3" s="1"/>
  <c r="T553" i="3" s="1"/>
  <c r="T554" i="3" s="1"/>
  <c r="T555" i="3" s="1"/>
  <c r="T556" i="3" s="1"/>
  <c r="T557" i="3" s="1"/>
  <c r="T558" i="3" s="1"/>
  <c r="T559" i="3" s="1"/>
  <c r="T560" i="3" s="1"/>
  <c r="T561" i="3" s="1"/>
  <c r="T562" i="3" s="1"/>
  <c r="T563" i="3" s="1"/>
  <c r="T564" i="3" s="1"/>
  <c r="T565" i="3" s="1"/>
  <c r="T566" i="3" s="1"/>
  <c r="T567" i="3" s="1"/>
  <c r="T568" i="3" s="1"/>
  <c r="T569" i="3" s="1"/>
  <c r="T570" i="3" s="1"/>
  <c r="T571" i="3" s="1"/>
  <c r="T572" i="3" s="1"/>
  <c r="T573" i="3" s="1"/>
  <c r="T574" i="3" s="1"/>
  <c r="T575" i="3" s="1"/>
  <c r="T576" i="3" s="1"/>
  <c r="T577" i="3" s="1"/>
  <c r="T578" i="3" s="1"/>
  <c r="T579" i="3" s="1"/>
  <c r="T580" i="3" s="1"/>
  <c r="T581" i="3" s="1"/>
  <c r="T582" i="3" s="1"/>
  <c r="T583" i="3" s="1"/>
  <c r="T584" i="3" s="1"/>
  <c r="T585" i="3" s="1"/>
  <c r="T586" i="3" s="1"/>
  <c r="T587" i="3" s="1"/>
  <c r="T588" i="3" s="1"/>
  <c r="T589" i="3" s="1"/>
  <c r="T590" i="3" s="1"/>
  <c r="T591" i="3" s="1"/>
  <c r="T592" i="3" s="1"/>
  <c r="T593" i="3" s="1"/>
  <c r="T594" i="3" s="1"/>
  <c r="T595" i="3" s="1"/>
  <c r="T596" i="3" s="1"/>
  <c r="T597" i="3" s="1"/>
  <c r="T598" i="3" s="1"/>
  <c r="T599" i="3" s="1"/>
  <c r="T600" i="3" s="1"/>
  <c r="T601" i="3" s="1"/>
  <c r="T602" i="3" s="1"/>
  <c r="T603" i="3" s="1"/>
  <c r="T604" i="3" s="1"/>
  <c r="T605" i="3" s="1"/>
  <c r="T606" i="3" s="1"/>
  <c r="T607" i="3" s="1"/>
  <c r="T608" i="3" s="1"/>
  <c r="T609" i="3" s="1"/>
  <c r="T610" i="3" s="1"/>
  <c r="T611" i="3" s="1"/>
  <c r="T612" i="3" s="1"/>
  <c r="T613" i="3" s="1"/>
  <c r="T614" i="3" s="1"/>
  <c r="T615" i="3" s="1"/>
  <c r="T616" i="3" s="1"/>
  <c r="T617" i="3" s="1"/>
  <c r="T618" i="3" s="1"/>
  <c r="T619" i="3" s="1"/>
  <c r="T620" i="3" s="1"/>
  <c r="T621" i="3" s="1"/>
  <c r="T622" i="3" s="1"/>
  <c r="T623" i="3" s="1"/>
  <c r="T624" i="3" s="1"/>
  <c r="T625" i="3" s="1"/>
  <c r="T626" i="3" s="1"/>
  <c r="T627" i="3" s="1"/>
  <c r="T628" i="3" s="1"/>
  <c r="T629" i="3" s="1"/>
  <c r="T630" i="3" s="1"/>
  <c r="T631" i="3" s="1"/>
  <c r="T632" i="3" s="1"/>
  <c r="T633" i="3" s="1"/>
  <c r="T634" i="3" s="1"/>
  <c r="T635" i="3" s="1"/>
  <c r="T636" i="3" s="1"/>
  <c r="T637" i="3" s="1"/>
  <c r="T638" i="3" s="1"/>
  <c r="T639" i="3" s="1"/>
  <c r="T640" i="3" s="1"/>
  <c r="T641" i="3" s="1"/>
  <c r="T642" i="3" s="1"/>
  <c r="T643" i="3" s="1"/>
  <c r="T644" i="3" s="1"/>
  <c r="T645" i="3" s="1"/>
  <c r="T646" i="3" s="1"/>
  <c r="T647" i="3" s="1"/>
  <c r="T648" i="3" s="1"/>
  <c r="T649" i="3" s="1"/>
  <c r="T650" i="3" s="1"/>
  <c r="T651" i="3" s="1"/>
  <c r="T652" i="3" s="1"/>
  <c r="T653" i="3" s="1"/>
  <c r="T654" i="3" s="1"/>
  <c r="T655" i="3" s="1"/>
  <c r="T656" i="3" s="1"/>
  <c r="T657" i="3" s="1"/>
  <c r="T658" i="3" s="1"/>
  <c r="T659" i="3" s="1"/>
  <c r="T660" i="3" s="1"/>
  <c r="T661" i="3" s="1"/>
  <c r="T662" i="3" s="1"/>
  <c r="T663" i="3" s="1"/>
  <c r="T664" i="3" s="1"/>
  <c r="T665" i="3" s="1"/>
  <c r="T666" i="3" s="1"/>
  <c r="T667" i="3" s="1"/>
  <c r="T668" i="3" s="1"/>
  <c r="T669" i="3" s="1"/>
  <c r="T670" i="3" s="1"/>
  <c r="T671" i="3" s="1"/>
  <c r="T672" i="3" s="1"/>
  <c r="T673" i="3" s="1"/>
  <c r="T674" i="3" s="1"/>
  <c r="T675" i="3" s="1"/>
  <c r="T676" i="3" s="1"/>
  <c r="T677" i="3" s="1"/>
  <c r="T678" i="3" s="1"/>
  <c r="T679" i="3" s="1"/>
  <c r="T680" i="3" s="1"/>
  <c r="T681" i="3" s="1"/>
  <c r="T682" i="3" s="1"/>
  <c r="T683" i="3" s="1"/>
  <c r="T684" i="3" s="1"/>
  <c r="T685" i="3" s="1"/>
  <c r="T686" i="3" s="1"/>
  <c r="T687" i="3" s="1"/>
  <c r="T688" i="3" s="1"/>
  <c r="T689" i="3" s="1"/>
  <c r="T690" i="3" s="1"/>
  <c r="T691" i="3" s="1"/>
  <c r="T692" i="3" s="1"/>
  <c r="T693" i="3" s="1"/>
  <c r="T694" i="3" s="1"/>
  <c r="T695" i="3" s="1"/>
  <c r="T696" i="3" s="1"/>
  <c r="T697" i="3" s="1"/>
  <c r="T698" i="3" s="1"/>
  <c r="T699" i="3" s="1"/>
  <c r="T700" i="3" s="1"/>
  <c r="T701" i="3" s="1"/>
  <c r="T702" i="3" s="1"/>
  <c r="T703" i="3" s="1"/>
  <c r="T704" i="3" s="1"/>
  <c r="T705" i="3" s="1"/>
  <c r="T706" i="3" s="1"/>
  <c r="T707" i="3" s="1"/>
  <c r="T708" i="3" s="1"/>
  <c r="T709" i="3" s="1"/>
  <c r="T710" i="3" s="1"/>
  <c r="T711" i="3" s="1"/>
  <c r="T712" i="3" s="1"/>
  <c r="T713" i="3" s="1"/>
  <c r="T714" i="3" s="1"/>
  <c r="T715" i="3" s="1"/>
  <c r="T716" i="3" s="1"/>
  <c r="T717" i="3" s="1"/>
  <c r="T718" i="3" s="1"/>
  <c r="T719" i="3" s="1"/>
  <c r="T720" i="3" s="1"/>
  <c r="T721" i="3" s="1"/>
  <c r="T722" i="3" s="1"/>
  <c r="T723" i="3" s="1"/>
  <c r="T724" i="3" s="1"/>
  <c r="T725" i="3" s="1"/>
  <c r="T726" i="3" s="1"/>
  <c r="T727" i="3" s="1"/>
  <c r="T728" i="3" s="1"/>
  <c r="T729" i="3" s="1"/>
  <c r="T730" i="3" s="1"/>
  <c r="T731" i="3" s="1"/>
  <c r="T732" i="3" s="1"/>
  <c r="T733" i="3" s="1"/>
  <c r="T734" i="3" s="1"/>
  <c r="T735" i="3" s="1"/>
  <c r="T736" i="3" s="1"/>
  <c r="T737" i="3" s="1"/>
  <c r="T738" i="3" s="1"/>
  <c r="T739" i="3" s="1"/>
  <c r="T740" i="3" s="1"/>
  <c r="T741" i="3" s="1"/>
  <c r="T742" i="3" s="1"/>
  <c r="T743" i="3" s="1"/>
  <c r="T744" i="3" s="1"/>
  <c r="T745" i="3" s="1"/>
  <c r="T746" i="3" s="1"/>
  <c r="T747" i="3" s="1"/>
  <c r="T748" i="3" s="1"/>
  <c r="T749" i="3" s="1"/>
  <c r="T750" i="3" s="1"/>
  <c r="T751" i="3" s="1"/>
  <c r="T752" i="3" s="1"/>
  <c r="T753" i="3" s="1"/>
  <c r="T754" i="3" s="1"/>
  <c r="T755" i="3" s="1"/>
  <c r="T756" i="3" s="1"/>
  <c r="T757" i="3" s="1"/>
  <c r="T758" i="3" s="1"/>
  <c r="T759" i="3" s="1"/>
  <c r="T760" i="3" s="1"/>
  <c r="T761" i="3" s="1"/>
  <c r="T762" i="3" s="1"/>
  <c r="T763" i="3" s="1"/>
  <c r="T764" i="3" s="1"/>
  <c r="T765" i="3" s="1"/>
  <c r="T766" i="3" s="1"/>
  <c r="T767" i="3" s="1"/>
  <c r="T768" i="3" s="1"/>
  <c r="T769" i="3" s="1"/>
  <c r="T770" i="3" s="1"/>
  <c r="T771" i="3" s="1"/>
  <c r="T772" i="3" s="1"/>
  <c r="T773" i="3" s="1"/>
  <c r="T774" i="3" s="1"/>
  <c r="T775" i="3" s="1"/>
  <c r="T776" i="3" s="1"/>
  <c r="T777" i="3" s="1"/>
  <c r="T778" i="3" s="1"/>
  <c r="T779" i="3" s="1"/>
  <c r="T780" i="3" s="1"/>
  <c r="T781" i="3" s="1"/>
  <c r="T782" i="3" s="1"/>
  <c r="T783" i="3" s="1"/>
  <c r="T784" i="3" s="1"/>
  <c r="T785" i="3" s="1"/>
  <c r="T786" i="3" s="1"/>
  <c r="T787" i="3" s="1"/>
  <c r="T788" i="3" s="1"/>
  <c r="T789" i="3" s="1"/>
  <c r="T790" i="3" s="1"/>
  <c r="T791" i="3" s="1"/>
  <c r="T792" i="3" s="1"/>
  <c r="T793" i="3" s="1"/>
  <c r="T794" i="3" s="1"/>
  <c r="T795" i="3" s="1"/>
  <c r="T796" i="3" s="1"/>
  <c r="T797" i="3" s="1"/>
  <c r="T798" i="3" s="1"/>
  <c r="T799" i="3" s="1"/>
  <c r="T800" i="3" s="1"/>
  <c r="T801" i="3" s="1"/>
  <c r="T802" i="3" s="1"/>
  <c r="T803" i="3" s="1"/>
  <c r="T804" i="3" s="1"/>
  <c r="T805" i="3" s="1"/>
  <c r="T806" i="3" s="1"/>
  <c r="T807" i="3" s="1"/>
  <c r="T808" i="3" s="1"/>
  <c r="T809" i="3" s="1"/>
  <c r="T810" i="3" s="1"/>
  <c r="T811" i="3" s="1"/>
  <c r="T812" i="3" s="1"/>
  <c r="T813" i="3" s="1"/>
  <c r="T814" i="3" s="1"/>
  <c r="T815" i="3" s="1"/>
  <c r="T816" i="3" s="1"/>
  <c r="T817" i="3" s="1"/>
  <c r="T818" i="3" s="1"/>
  <c r="T819" i="3" s="1"/>
  <c r="T820" i="3" s="1"/>
  <c r="T821" i="3" s="1"/>
  <c r="T822" i="3" s="1"/>
  <c r="T823" i="3" s="1"/>
  <c r="T824" i="3" s="1"/>
  <c r="T825" i="3" s="1"/>
  <c r="T826" i="3" s="1"/>
  <c r="T827" i="3" s="1"/>
  <c r="T828" i="3" s="1"/>
  <c r="T829" i="3" s="1"/>
  <c r="T830" i="3" s="1"/>
  <c r="T831" i="3" s="1"/>
  <c r="T832" i="3" s="1"/>
  <c r="T833" i="3" s="1"/>
  <c r="T834" i="3" s="1"/>
  <c r="T835" i="3" s="1"/>
  <c r="T836" i="3" s="1"/>
  <c r="T837" i="3" s="1"/>
  <c r="T838" i="3" s="1"/>
  <c r="T839" i="3" s="1"/>
  <c r="T840" i="3" s="1"/>
  <c r="T841" i="3" s="1"/>
  <c r="T842" i="3" s="1"/>
  <c r="T843" i="3" s="1"/>
  <c r="T844" i="3" s="1"/>
  <c r="T845" i="3" s="1"/>
  <c r="T846" i="3" s="1"/>
  <c r="T847" i="3" s="1"/>
  <c r="T848" i="3" s="1"/>
  <c r="T849" i="3" s="1"/>
  <c r="T850" i="3" s="1"/>
  <c r="T851" i="3" s="1"/>
  <c r="T852" i="3" s="1"/>
  <c r="T853" i="3" s="1"/>
  <c r="T854" i="3" s="1"/>
  <c r="T855" i="3" s="1"/>
  <c r="T856" i="3" s="1"/>
  <c r="T857" i="3" s="1"/>
  <c r="T858" i="3" s="1"/>
  <c r="T859" i="3" s="1"/>
  <c r="T860" i="3" s="1"/>
  <c r="T861" i="3" s="1"/>
  <c r="T862" i="3" s="1"/>
  <c r="T863" i="3" s="1"/>
  <c r="T864" i="3" s="1"/>
  <c r="T865" i="3" s="1"/>
  <c r="T866" i="3" s="1"/>
  <c r="T867" i="3" s="1"/>
  <c r="T868" i="3" s="1"/>
  <c r="T869" i="3" s="1"/>
  <c r="T870" i="3" s="1"/>
  <c r="T871" i="3" s="1"/>
  <c r="T872" i="3" s="1"/>
  <c r="T873" i="3" s="1"/>
  <c r="T874" i="3" s="1"/>
  <c r="T875" i="3" s="1"/>
  <c r="T876" i="3" s="1"/>
  <c r="T877" i="3" s="1"/>
  <c r="T878" i="3" s="1"/>
  <c r="T879" i="3" s="1"/>
  <c r="T880" i="3" s="1"/>
  <c r="T881" i="3" s="1"/>
  <c r="T882" i="3" s="1"/>
  <c r="T883" i="3" s="1"/>
  <c r="T884" i="3" s="1"/>
  <c r="T885" i="3" s="1"/>
  <c r="T886" i="3" s="1"/>
  <c r="T887" i="3" s="1"/>
  <c r="T888" i="3" s="1"/>
  <c r="T889" i="3" s="1"/>
  <c r="T890" i="3" s="1"/>
  <c r="T891" i="3" s="1"/>
  <c r="T892" i="3" s="1"/>
  <c r="T893" i="3" s="1"/>
  <c r="T894" i="3" s="1"/>
  <c r="T895" i="3" s="1"/>
  <c r="T896" i="3" s="1"/>
  <c r="T897" i="3" s="1"/>
  <c r="T898" i="3" s="1"/>
  <c r="T899" i="3" s="1"/>
  <c r="T900" i="3" s="1"/>
  <c r="T901" i="3" s="1"/>
  <c r="T902" i="3" s="1"/>
  <c r="T903" i="3" s="1"/>
  <c r="T904" i="3" s="1"/>
  <c r="T905" i="3" s="1"/>
  <c r="T906" i="3" s="1"/>
  <c r="T907" i="3" s="1"/>
  <c r="T908" i="3" s="1"/>
  <c r="T909" i="3" s="1"/>
  <c r="T910" i="3" s="1"/>
  <c r="T911" i="3" s="1"/>
  <c r="T912" i="3" s="1"/>
  <c r="T913" i="3" s="1"/>
  <c r="T914" i="3" s="1"/>
  <c r="T915" i="3" s="1"/>
  <c r="T916" i="3" s="1"/>
  <c r="T917" i="3" s="1"/>
  <c r="T918" i="3" s="1"/>
  <c r="T919" i="3" s="1"/>
  <c r="T920" i="3" s="1"/>
  <c r="T921" i="3" s="1"/>
  <c r="T922" i="3" s="1"/>
  <c r="T923" i="3" s="1"/>
  <c r="T924" i="3" s="1"/>
  <c r="T925" i="3" s="1"/>
  <c r="T926" i="3" s="1"/>
  <c r="T927" i="3" s="1"/>
  <c r="T928" i="3" s="1"/>
  <c r="T929" i="3" s="1"/>
  <c r="T930" i="3" s="1"/>
  <c r="T931" i="3" s="1"/>
  <c r="T932" i="3" s="1"/>
  <c r="T933" i="3" s="1"/>
  <c r="T934" i="3" s="1"/>
  <c r="T935" i="3" s="1"/>
  <c r="T936" i="3" s="1"/>
  <c r="T937" i="3" s="1"/>
  <c r="T938" i="3" s="1"/>
  <c r="T939" i="3" s="1"/>
  <c r="T940" i="3" s="1"/>
  <c r="T941" i="3" s="1"/>
  <c r="T942" i="3" s="1"/>
  <c r="T943" i="3" s="1"/>
  <c r="T944" i="3" s="1"/>
  <c r="T945" i="3" s="1"/>
  <c r="T946" i="3" s="1"/>
  <c r="T947" i="3" s="1"/>
  <c r="T948" i="3" s="1"/>
  <c r="T949" i="3" s="1"/>
  <c r="T950" i="3" s="1"/>
  <c r="T951" i="3" s="1"/>
  <c r="T952" i="3" s="1"/>
  <c r="T953" i="3" s="1"/>
  <c r="T954" i="3" s="1"/>
  <c r="T955" i="3" s="1"/>
  <c r="T956" i="3" s="1"/>
  <c r="T957" i="3" s="1"/>
  <c r="T958" i="3" s="1"/>
  <c r="T959" i="3" s="1"/>
  <c r="T960" i="3" s="1"/>
  <c r="T961" i="3" s="1"/>
  <c r="T962" i="3" s="1"/>
  <c r="T963" i="3" s="1"/>
  <c r="T964" i="3" s="1"/>
  <c r="T965" i="3" s="1"/>
  <c r="T966" i="3" s="1"/>
  <c r="T967" i="3" s="1"/>
  <c r="T968" i="3" s="1"/>
  <c r="T969" i="3" s="1"/>
  <c r="T970" i="3" s="1"/>
  <c r="T971" i="3" s="1"/>
  <c r="T972" i="3" s="1"/>
  <c r="T973" i="3" s="1"/>
  <c r="T974" i="3" s="1"/>
  <c r="T975" i="3" s="1"/>
  <c r="T976" i="3" s="1"/>
  <c r="T977" i="3" s="1"/>
  <c r="T978" i="3" s="1"/>
  <c r="T979" i="3" s="1"/>
  <c r="T980" i="3" s="1"/>
  <c r="T981" i="3" s="1"/>
  <c r="T982" i="3" s="1"/>
  <c r="T983" i="3" s="1"/>
  <c r="T984" i="3" s="1"/>
  <c r="T985" i="3" s="1"/>
  <c r="T986" i="3" s="1"/>
  <c r="T987" i="3" s="1"/>
  <c r="T988" i="3" s="1"/>
  <c r="T989" i="3" s="1"/>
  <c r="T990" i="3" s="1"/>
  <c r="T991" i="3" s="1"/>
  <c r="T992" i="3" s="1"/>
  <c r="T993" i="3" s="1"/>
  <c r="T994" i="3" s="1"/>
  <c r="T995" i="3" s="1"/>
  <c r="T996" i="3" s="1"/>
  <c r="T997" i="3" s="1"/>
  <c r="T998" i="3" s="1"/>
  <c r="T999" i="3" s="1"/>
  <c r="T1000" i="3" s="1"/>
  <c r="T1001" i="3" s="1"/>
  <c r="T1002" i="3" s="1"/>
  <c r="T1003" i="3" s="1"/>
  <c r="T1004" i="3" s="1"/>
  <c r="T1005" i="3" s="1"/>
  <c r="T1006" i="3" s="1"/>
  <c r="T1007" i="3" s="1"/>
  <c r="T1008" i="3" s="1"/>
  <c r="T1009" i="3" s="1"/>
  <c r="T1010" i="3" s="1"/>
  <c r="T1011" i="3" s="1"/>
  <c r="T1012" i="3" s="1"/>
  <c r="T1013" i="3" s="1"/>
  <c r="T1014" i="3" s="1"/>
  <c r="T1015" i="3" s="1"/>
  <c r="T1016" i="3" s="1"/>
  <c r="T1017" i="3" s="1"/>
  <c r="T1018" i="3" s="1"/>
  <c r="T1019" i="3" s="1"/>
  <c r="T1020" i="3" s="1"/>
  <c r="T1021" i="3" s="1"/>
  <c r="T1022" i="3" s="1"/>
  <c r="T1023" i="3" s="1"/>
  <c r="T1024" i="3" s="1"/>
  <c r="T1025" i="3" s="1"/>
  <c r="T4" i="3"/>
  <c r="G10" i="3" s="1"/>
  <c r="N699" i="3"/>
  <c r="N691" i="3"/>
  <c r="P691" i="3" s="1"/>
  <c r="N683" i="3"/>
  <c r="N675" i="3"/>
  <c r="P675" i="3" s="1"/>
  <c r="N667" i="3"/>
  <c r="N659" i="3"/>
  <c r="P659" i="3" s="1"/>
  <c r="N643" i="3"/>
  <c r="P643" i="3" s="1"/>
  <c r="N635" i="3"/>
  <c r="N627" i="3"/>
  <c r="N619" i="3"/>
  <c r="N611" i="3"/>
  <c r="P611" i="3" s="1"/>
  <c r="N603" i="3"/>
  <c r="P603" i="3" s="1"/>
  <c r="N595" i="3"/>
  <c r="N587" i="3"/>
  <c r="P587" i="3" s="1"/>
  <c r="N579" i="3"/>
  <c r="P579" i="3" s="1"/>
  <c r="N571" i="3"/>
  <c r="N563" i="3"/>
  <c r="N555" i="3"/>
  <c r="N547" i="3"/>
  <c r="P547" i="3" s="1"/>
  <c r="N539" i="3"/>
  <c r="P539" i="3" s="1"/>
  <c r="N531" i="3"/>
  <c r="N523" i="3"/>
  <c r="P523" i="3" s="1"/>
  <c r="N515" i="3"/>
  <c r="P515" i="3" s="1"/>
  <c r="N507" i="3"/>
  <c r="N499" i="3"/>
  <c r="N491" i="3"/>
  <c r="P491" i="3" s="1"/>
  <c r="N483" i="3"/>
  <c r="P483" i="3" s="1"/>
  <c r="N475" i="3"/>
  <c r="P475" i="3" s="1"/>
  <c r="N467" i="3"/>
  <c r="N459" i="3"/>
  <c r="P459" i="3" s="1"/>
  <c r="N451" i="3"/>
  <c r="P451" i="3" s="1"/>
  <c r="N443" i="3"/>
  <c r="N435" i="3"/>
  <c r="N427" i="3"/>
  <c r="P972" i="3"/>
  <c r="P900" i="3"/>
  <c r="P743" i="3"/>
  <c r="P707" i="3"/>
  <c r="P499" i="3"/>
  <c r="P911" i="3"/>
  <c r="P893" i="3"/>
  <c r="P447" i="3"/>
  <c r="P981" i="3"/>
  <c r="P901" i="3"/>
  <c r="P645" i="3"/>
  <c r="P565" i="3"/>
  <c r="P517" i="3"/>
  <c r="N1017" i="3"/>
  <c r="N1009" i="3"/>
  <c r="P1009" i="3" s="1"/>
  <c r="N1001" i="3"/>
  <c r="N985" i="3"/>
  <c r="P985" i="3" s="1"/>
  <c r="N977" i="3"/>
  <c r="P977" i="3" s="1"/>
  <c r="N969" i="3"/>
  <c r="N953" i="3"/>
  <c r="P953" i="3" s="1"/>
  <c r="N945" i="3"/>
  <c r="P945" i="3" s="1"/>
  <c r="N937" i="3"/>
  <c r="P937" i="3" s="1"/>
  <c r="N921" i="3"/>
  <c r="P921" i="3" s="1"/>
  <c r="N913" i="3"/>
  <c r="P913" i="3" s="1"/>
  <c r="N905" i="3"/>
  <c r="P905" i="3" s="1"/>
  <c r="N897" i="3"/>
  <c r="P897" i="3" s="1"/>
  <c r="N889" i="3"/>
  <c r="P889" i="3" s="1"/>
  <c r="N857" i="3"/>
  <c r="P857" i="3" s="1"/>
  <c r="N849" i="3"/>
  <c r="P849" i="3" s="1"/>
  <c r="N833" i="3"/>
  <c r="N825" i="3"/>
  <c r="P825" i="3" s="1"/>
  <c r="N817" i="3"/>
  <c r="P817" i="3" s="1"/>
  <c r="N801" i="3"/>
  <c r="P801" i="3" s="1"/>
  <c r="N793" i="3"/>
  <c r="P793" i="3" s="1"/>
  <c r="N785" i="3"/>
  <c r="N769" i="3"/>
  <c r="P769" i="3" s="1"/>
  <c r="N761" i="3"/>
  <c r="P761" i="3" s="1"/>
  <c r="N745" i="3"/>
  <c r="N737" i="3"/>
  <c r="N729" i="3"/>
  <c r="P729" i="3" s="1"/>
  <c r="N713" i="3"/>
  <c r="N705" i="3"/>
  <c r="P705" i="3" s="1"/>
  <c r="N697" i="3"/>
  <c r="P697" i="3" s="1"/>
  <c r="N689" i="3"/>
  <c r="P689" i="3" s="1"/>
  <c r="N681" i="3"/>
  <c r="P681" i="3" s="1"/>
  <c r="N673" i="3"/>
  <c r="P673" i="3" s="1"/>
  <c r="N665" i="3"/>
  <c r="N657" i="3"/>
  <c r="P657" i="3" s="1"/>
  <c r="N649" i="3"/>
  <c r="P649" i="3" s="1"/>
  <c r="N641" i="3"/>
  <c r="P641" i="3" s="1"/>
  <c r="N633" i="3"/>
  <c r="P633" i="3" s="1"/>
  <c r="N625" i="3"/>
  <c r="P625" i="3" s="1"/>
  <c r="N609" i="3"/>
  <c r="P609" i="3" s="1"/>
  <c r="N601" i="3"/>
  <c r="P601" i="3" s="1"/>
  <c r="N585" i="3"/>
  <c r="P585" i="3" s="1"/>
  <c r="N553" i="3"/>
  <c r="P553" i="3" s="1"/>
  <c r="N545" i="3"/>
  <c r="P545" i="3" s="1"/>
  <c r="N537" i="3"/>
  <c r="P537" i="3" s="1"/>
  <c r="N529" i="3"/>
  <c r="P529" i="3" s="1"/>
  <c r="N521" i="3"/>
  <c r="P521" i="3" s="1"/>
  <c r="N513" i="3"/>
  <c r="P513" i="3" s="1"/>
  <c r="N505" i="3"/>
  <c r="P505" i="3" s="1"/>
  <c r="N497" i="3"/>
  <c r="N489" i="3"/>
  <c r="P489" i="3" s="1"/>
  <c r="N481" i="3"/>
  <c r="N473" i="3"/>
  <c r="P473" i="3" s="1"/>
  <c r="N465" i="3"/>
  <c r="P465" i="3" s="1"/>
  <c r="N449" i="3"/>
  <c r="P449" i="3" s="1"/>
  <c r="N441" i="3"/>
  <c r="P441" i="3" s="1"/>
  <c r="N433" i="3"/>
  <c r="P433" i="3" s="1"/>
  <c r="N425" i="3"/>
  <c r="P425" i="3" s="1"/>
  <c r="P788" i="3"/>
  <c r="P740" i="3"/>
  <c r="P647" i="3"/>
  <c r="P631" i="3"/>
  <c r="P672" i="3"/>
  <c r="P527" i="3"/>
  <c r="P480" i="3"/>
  <c r="N938" i="3"/>
  <c r="P938" i="3" s="1"/>
  <c r="N898" i="3"/>
  <c r="P898" i="3" s="1"/>
  <c r="P1007" i="3"/>
  <c r="P884" i="3"/>
  <c r="P504" i="3"/>
  <c r="P976" i="3"/>
  <c r="P868" i="3"/>
  <c r="P752" i="3"/>
  <c r="P819" i="3"/>
  <c r="P792" i="3"/>
  <c r="P736" i="3"/>
  <c r="P777" i="3"/>
  <c r="P725" i="3"/>
  <c r="P461" i="3"/>
  <c r="P1001" i="3"/>
  <c r="P947" i="3"/>
  <c r="P680" i="3"/>
  <c r="P488" i="3"/>
  <c r="P1011" i="3"/>
  <c r="P1019" i="3"/>
  <c r="P951" i="3"/>
  <c r="P665" i="3"/>
  <c r="P652" i="3"/>
  <c r="P575" i="3"/>
  <c r="P543" i="3"/>
  <c r="P443" i="3"/>
  <c r="P701" i="3"/>
  <c r="P477" i="3"/>
  <c r="N1006" i="3"/>
  <c r="P1006" i="3" s="1"/>
  <c r="N990" i="3"/>
  <c r="P990" i="3" s="1"/>
  <c r="N982" i="3"/>
  <c r="P982" i="3" s="1"/>
  <c r="N974" i="3"/>
  <c r="P974" i="3" s="1"/>
  <c r="N966" i="3"/>
  <c r="N958" i="3"/>
  <c r="N950" i="3"/>
  <c r="P950" i="3" s="1"/>
  <c r="N942" i="3"/>
  <c r="P942" i="3" s="1"/>
  <c r="N934" i="3"/>
  <c r="P934" i="3" s="1"/>
  <c r="N918" i="3"/>
  <c r="P918" i="3" s="1"/>
  <c r="N910" i="3"/>
  <c r="P910" i="3" s="1"/>
  <c r="N902" i="3"/>
  <c r="P902" i="3" s="1"/>
  <c r="N894" i="3"/>
  <c r="N886" i="3"/>
  <c r="N878" i="3"/>
  <c r="P878" i="3" s="1"/>
  <c r="N862" i="3"/>
  <c r="P862" i="3" s="1"/>
  <c r="N854" i="3"/>
  <c r="N846" i="3"/>
  <c r="P846" i="3" s="1"/>
  <c r="N838" i="3"/>
  <c r="P838" i="3" s="1"/>
  <c r="N830" i="3"/>
  <c r="P830" i="3" s="1"/>
  <c r="N814" i="3"/>
  <c r="N806" i="3"/>
  <c r="N798" i="3"/>
  <c r="P798" i="3" s="1"/>
  <c r="N790" i="3"/>
  <c r="P790" i="3" s="1"/>
  <c r="N782" i="3"/>
  <c r="P782" i="3" s="1"/>
  <c r="N774" i="3"/>
  <c r="P774" i="3" s="1"/>
  <c r="N766" i="3"/>
  <c r="P766" i="3" s="1"/>
  <c r="N758" i="3"/>
  <c r="P758" i="3" s="1"/>
  <c r="N750" i="3"/>
  <c r="N742" i="3"/>
  <c r="P742" i="3" s="1"/>
  <c r="N734" i="3"/>
  <c r="P734" i="3" s="1"/>
  <c r="N726" i="3"/>
  <c r="P726" i="3" s="1"/>
  <c r="N718" i="3"/>
  <c r="P718" i="3" s="1"/>
  <c r="N702" i="3"/>
  <c r="P702" i="3" s="1"/>
  <c r="N694" i="3"/>
  <c r="P694" i="3" s="1"/>
  <c r="N686" i="3"/>
  <c r="P686" i="3" s="1"/>
  <c r="N678" i="3"/>
  <c r="P678" i="3" s="1"/>
  <c r="N670" i="3"/>
  <c r="N662" i="3"/>
  <c r="P662" i="3" s="1"/>
  <c r="N654" i="3"/>
  <c r="P654" i="3" s="1"/>
  <c r="N646" i="3"/>
  <c r="P646" i="3" s="1"/>
  <c r="N638" i="3"/>
  <c r="P638" i="3" s="1"/>
  <c r="N630" i="3"/>
  <c r="P630" i="3" s="1"/>
  <c r="N614" i="3"/>
  <c r="P614" i="3" s="1"/>
  <c r="N606" i="3"/>
  <c r="N598" i="3"/>
  <c r="N590" i="3"/>
  <c r="N582" i="3"/>
  <c r="P582" i="3" s="1"/>
  <c r="N574" i="3"/>
  <c r="P574" i="3" s="1"/>
  <c r="N558" i="3"/>
  <c r="P558" i="3" s="1"/>
  <c r="N550" i="3"/>
  <c r="P550" i="3" s="1"/>
  <c r="N542" i="3"/>
  <c r="P542" i="3" s="1"/>
  <c r="N534" i="3"/>
  <c r="N526" i="3"/>
  <c r="N518" i="3"/>
  <c r="P518" i="3" s="1"/>
  <c r="N510" i="3"/>
  <c r="P510" i="3" s="1"/>
  <c r="N502" i="3"/>
  <c r="P502" i="3" s="1"/>
  <c r="N494" i="3"/>
  <c r="P494" i="3" s="1"/>
  <c r="N486" i="3"/>
  <c r="P486" i="3" s="1"/>
  <c r="N478" i="3"/>
  <c r="N470" i="3"/>
  <c r="P470" i="3" s="1"/>
  <c r="N446" i="3"/>
  <c r="P446" i="3" s="1"/>
  <c r="N438" i="3"/>
  <c r="P438" i="3" s="1"/>
  <c r="N430" i="3"/>
  <c r="P430" i="3" s="1"/>
  <c r="N422" i="3"/>
  <c r="P422" i="3" s="1"/>
  <c r="P710" i="3"/>
  <c r="P563" i="3"/>
  <c r="P732" i="3"/>
  <c r="P485" i="3"/>
  <c r="P1015" i="3"/>
  <c r="P993" i="3"/>
  <c r="P989" i="3"/>
  <c r="P959" i="3"/>
  <c r="P955" i="3"/>
  <c r="P917" i="3"/>
  <c r="P909" i="3"/>
  <c r="P839" i="3"/>
  <c r="P800" i="3"/>
  <c r="P796" i="3"/>
  <c r="P621" i="3"/>
  <c r="P428" i="3"/>
  <c r="P944" i="3"/>
  <c r="P940" i="3"/>
  <c r="P932" i="3"/>
  <c r="P815" i="3"/>
  <c r="P785" i="3"/>
  <c r="P699" i="3"/>
  <c r="P509" i="3"/>
  <c r="P500" i="3"/>
  <c r="P464" i="3"/>
  <c r="P439" i="3"/>
  <c r="P435" i="3"/>
  <c r="P685" i="3"/>
  <c r="P627" i="3"/>
  <c r="P623" i="3"/>
  <c r="P619" i="3"/>
  <c r="P964" i="3"/>
  <c r="P639" i="3"/>
  <c r="P591" i="3"/>
  <c r="N1002" i="3"/>
  <c r="P1002" i="3" s="1"/>
  <c r="N986" i="3"/>
  <c r="P986" i="3" s="1"/>
  <c r="N970" i="3"/>
  <c r="P970" i="3" s="1"/>
  <c r="N954" i="3"/>
  <c r="P954" i="3" s="1"/>
  <c r="N922" i="3"/>
  <c r="P922" i="3" s="1"/>
  <c r="N714" i="3"/>
  <c r="P714" i="3" s="1"/>
  <c r="N498" i="3"/>
  <c r="N434" i="3"/>
  <c r="P434" i="3" s="1"/>
  <c r="P688" i="3"/>
  <c r="P971" i="3"/>
  <c r="P520" i="3"/>
  <c r="P503" i="3"/>
  <c r="P495" i="3"/>
  <c r="P487" i="3"/>
  <c r="P479" i="3"/>
  <c r="P471" i="3"/>
  <c r="P429" i="3"/>
  <c r="P903" i="3"/>
  <c r="P899" i="3"/>
  <c r="P872" i="3"/>
  <c r="P863" i="3"/>
  <c r="P833" i="3"/>
  <c r="P820" i="3"/>
  <c r="P751" i="3"/>
  <c r="P704" i="3"/>
  <c r="P700" i="3"/>
  <c r="P597" i="3"/>
  <c r="P528" i="3"/>
  <c r="P511" i="3"/>
  <c r="P507" i="3"/>
  <c r="P437" i="3"/>
  <c r="P423" i="3"/>
  <c r="P963" i="3"/>
  <c r="P808" i="3"/>
  <c r="P684" i="3"/>
  <c r="P557" i="3"/>
  <c r="P525" i="3"/>
  <c r="P812" i="3"/>
  <c r="P692" i="3"/>
  <c r="P983" i="3"/>
  <c r="P949" i="3"/>
  <c r="P1021" i="3"/>
  <c r="P991" i="3"/>
  <c r="P961" i="3"/>
  <c r="P957" i="3"/>
  <c r="P919" i="3"/>
  <c r="P907" i="3"/>
  <c r="P841" i="3"/>
  <c r="P837" i="3"/>
  <c r="P768" i="3"/>
  <c r="P764" i="3"/>
  <c r="P759" i="3"/>
  <c r="P712" i="3"/>
  <c r="P708" i="3"/>
  <c r="P670" i="3"/>
  <c r="P581" i="3"/>
  <c r="P571" i="3"/>
  <c r="P555" i="3"/>
  <c r="P541" i="3"/>
  <c r="P536" i="3"/>
  <c r="P519" i="3"/>
  <c r="P445" i="3"/>
  <c r="P873" i="3"/>
  <c r="P651" i="3"/>
  <c r="P756" i="3"/>
  <c r="P551" i="3"/>
  <c r="P533" i="3"/>
  <c r="P877" i="3"/>
  <c r="P969" i="3"/>
  <c r="P965" i="3"/>
  <c r="P927" i="3"/>
  <c r="P923" i="3"/>
  <c r="P885" i="3"/>
  <c r="P871" i="3"/>
  <c r="P845" i="3"/>
  <c r="P828" i="3"/>
  <c r="P776" i="3"/>
  <c r="P772" i="3"/>
  <c r="P720" i="3"/>
  <c r="P716" i="3"/>
  <c r="P653" i="3"/>
  <c r="P457" i="3"/>
  <c r="P453" i="3"/>
  <c r="P440" i="3"/>
  <c r="P967" i="3"/>
  <c r="P925" i="3"/>
  <c r="P869" i="3"/>
  <c r="P847" i="3"/>
  <c r="P573" i="3"/>
  <c r="P512" i="3"/>
  <c r="P463" i="3"/>
  <c r="P455" i="3"/>
  <c r="P427" i="3"/>
  <c r="P975" i="3"/>
  <c r="P933" i="3"/>
  <c r="P855" i="3"/>
  <c r="P816" i="3"/>
  <c r="P663" i="3"/>
  <c r="P1013" i="3"/>
  <c r="P999" i="3"/>
  <c r="P973" i="3"/>
  <c r="P943" i="3"/>
  <c r="P935" i="3"/>
  <c r="P853" i="3"/>
  <c r="P784" i="3"/>
  <c r="P780" i="3"/>
  <c r="P724" i="3"/>
  <c r="P669" i="3"/>
  <c r="P661" i="3"/>
  <c r="P595" i="3"/>
  <c r="P549" i="3"/>
  <c r="P535" i="3"/>
  <c r="P531" i="3"/>
  <c r="P501" i="3"/>
  <c r="P497" i="3"/>
  <c r="P493" i="3"/>
  <c r="P481" i="3"/>
  <c r="P469" i="3"/>
  <c r="P448" i="3"/>
  <c r="P1023" i="3"/>
  <c r="P929" i="3"/>
  <c r="P887" i="3"/>
  <c r="P804" i="3"/>
  <c r="P748" i="3"/>
  <c r="P676" i="3"/>
  <c r="P655" i="3"/>
  <c r="P635" i="3"/>
  <c r="P941" i="3"/>
  <c r="P760" i="3"/>
  <c r="P696" i="3"/>
  <c r="P667" i="3"/>
  <c r="P622" i="3"/>
  <c r="P467" i="3"/>
  <c r="P996" i="3"/>
  <c r="P895" i="3"/>
  <c r="P861" i="3"/>
  <c r="P615" i="3"/>
  <c r="P607" i="3"/>
  <c r="P599" i="3"/>
  <c r="P589" i="3"/>
  <c r="P456" i="3"/>
  <c r="P424" i="3"/>
  <c r="P854" i="3"/>
  <c r="P799" i="3"/>
  <c r="P731" i="3"/>
  <c r="P606" i="3"/>
  <c r="P583" i="3"/>
  <c r="P928" i="3"/>
  <c r="P924" i="3"/>
  <c r="P916" i="3"/>
  <c r="P908" i="3"/>
  <c r="P904" i="3"/>
  <c r="P879" i="3"/>
  <c r="P960" i="3"/>
  <c r="P956" i="3"/>
  <c r="P948" i="3"/>
  <c r="P836" i="3"/>
  <c r="P806" i="3"/>
  <c r="P814" i="3"/>
  <c r="P767" i="3"/>
  <c r="P750" i="3"/>
  <c r="P637" i="3"/>
  <c r="P616" i="3"/>
  <c r="P612" i="3"/>
  <c r="P1017" i="3"/>
  <c r="P992" i="3"/>
  <c r="P988" i="3"/>
  <c r="P980" i="3"/>
  <c r="P822" i="3"/>
  <c r="P753" i="3"/>
  <c r="P741" i="3"/>
  <c r="P640" i="3"/>
  <c r="P632" i="3"/>
  <c r="P492" i="3"/>
  <c r="P452" i="3"/>
  <c r="P1025" i="3"/>
  <c r="P1012" i="3"/>
  <c r="P1004" i="3"/>
  <c r="P783" i="3"/>
  <c r="P559" i="3"/>
  <c r="P516" i="3"/>
  <c r="P476" i="3"/>
  <c r="N994" i="3"/>
  <c r="P994" i="3" s="1"/>
  <c r="N978" i="3"/>
  <c r="N962" i="3"/>
  <c r="P962" i="3" s="1"/>
  <c r="N946" i="3"/>
  <c r="P946" i="3" s="1"/>
  <c r="N930" i="3"/>
  <c r="P930" i="3" s="1"/>
  <c r="N914" i="3"/>
  <c r="P914" i="3" s="1"/>
  <c r="N906" i="3"/>
  <c r="P906" i="3" s="1"/>
  <c r="N890" i="3"/>
  <c r="P890" i="3" s="1"/>
  <c r="N882" i="3"/>
  <c r="P882" i="3" s="1"/>
  <c r="N874" i="3"/>
  <c r="P874" i="3" s="1"/>
  <c r="N826" i="3"/>
  <c r="P826" i="3" s="1"/>
  <c r="N818" i="3"/>
  <c r="P818" i="3" s="1"/>
  <c r="N810" i="3"/>
  <c r="P810" i="3" s="1"/>
  <c r="N802" i="3"/>
  <c r="P802" i="3" s="1"/>
  <c r="N794" i="3"/>
  <c r="P794" i="3" s="1"/>
  <c r="N786" i="3"/>
  <c r="P786" i="3" s="1"/>
  <c r="N778" i="3"/>
  <c r="P778" i="3" s="1"/>
  <c r="N770" i="3"/>
  <c r="P770" i="3" s="1"/>
  <c r="N762" i="3"/>
  <c r="P762" i="3" s="1"/>
  <c r="N754" i="3"/>
  <c r="P754" i="3" s="1"/>
  <c r="N746" i="3"/>
  <c r="P746" i="3" s="1"/>
  <c r="N738" i="3"/>
  <c r="P738" i="3" s="1"/>
  <c r="N730" i="3"/>
  <c r="P730" i="3" s="1"/>
  <c r="N722" i="3"/>
  <c r="P722" i="3" s="1"/>
  <c r="N706" i="3"/>
  <c r="P706" i="3" s="1"/>
  <c r="N698" i="3"/>
  <c r="P698" i="3" s="1"/>
  <c r="N690" i="3"/>
  <c r="P690" i="3" s="1"/>
  <c r="N682" i="3"/>
  <c r="P682" i="3" s="1"/>
  <c r="N674" i="3"/>
  <c r="P674" i="3" s="1"/>
  <c r="N666" i="3"/>
  <c r="P666" i="3" s="1"/>
  <c r="N658" i="3"/>
  <c r="P658" i="3" s="1"/>
  <c r="N650" i="3"/>
  <c r="P650" i="3" s="1"/>
  <c r="N570" i="3"/>
  <c r="P570" i="3" s="1"/>
  <c r="N554" i="3"/>
  <c r="N546" i="3"/>
  <c r="P546" i="3" s="1"/>
  <c r="N426" i="3"/>
  <c r="P426" i="3" s="1"/>
  <c r="N858" i="3"/>
  <c r="P858" i="3" s="1"/>
  <c r="P771" i="3"/>
  <c r="P747" i="3"/>
  <c r="P687" i="3"/>
  <c r="P600" i="3"/>
  <c r="N586" i="3"/>
  <c r="P586" i="3" s="1"/>
  <c r="N506" i="3"/>
  <c r="P506" i="3" s="1"/>
  <c r="N442" i="3"/>
  <c r="P442" i="3" s="1"/>
  <c r="P436" i="3"/>
  <c r="N1010" i="3"/>
  <c r="P1010" i="3" s="1"/>
  <c r="N842" i="3"/>
  <c r="P842" i="3" s="1"/>
  <c r="N634" i="3"/>
  <c r="P634" i="3" s="1"/>
  <c r="N514" i="3"/>
  <c r="P514" i="3" s="1"/>
  <c r="P508" i="3"/>
  <c r="N450" i="3"/>
  <c r="P450" i="3" s="1"/>
  <c r="P444" i="3"/>
  <c r="P835" i="3"/>
  <c r="N522" i="3"/>
  <c r="P522" i="3" s="1"/>
  <c r="N458" i="3"/>
  <c r="P458" i="3" s="1"/>
  <c r="P984" i="3"/>
  <c r="P968" i="3"/>
  <c r="P952" i="3"/>
  <c r="P920" i="3"/>
  <c r="P896" i="3"/>
  <c r="P844" i="3"/>
  <c r="P821" i="3"/>
  <c r="P805" i="3"/>
  <c r="P789" i="3"/>
  <c r="P773" i="3"/>
  <c r="P727" i="3"/>
  <c r="P671" i="3"/>
  <c r="P668" i="3"/>
  <c r="N642" i="3"/>
  <c r="P642" i="3" s="1"/>
  <c r="N618" i="3"/>
  <c r="P618" i="3" s="1"/>
  <c r="P605" i="3"/>
  <c r="N530" i="3"/>
  <c r="P530" i="3" s="1"/>
  <c r="P524" i="3"/>
  <c r="N466" i="3"/>
  <c r="P466" i="3" s="1"/>
  <c r="P460" i="3"/>
  <c r="P454" i="3"/>
  <c r="P1020" i="3"/>
  <c r="N1018" i="3"/>
  <c r="P1018" i="3" s="1"/>
  <c r="N850" i="3"/>
  <c r="P850" i="3" s="1"/>
  <c r="P831" i="3"/>
  <c r="P811" i="3"/>
  <c r="P779" i="3"/>
  <c r="P739" i="3"/>
  <c r="P709" i="3"/>
  <c r="P703" i="3"/>
  <c r="P644" i="3"/>
  <c r="P629" i="3"/>
  <c r="P617" i="3"/>
  <c r="N594" i="3"/>
  <c r="N578" i="3"/>
  <c r="P578" i="3" s="1"/>
  <c r="N562" i="3"/>
  <c r="P562" i="3" s="1"/>
  <c r="N538" i="3"/>
  <c r="P538" i="3" s="1"/>
  <c r="P526" i="3"/>
  <c r="N474" i="3"/>
  <c r="P474" i="3" s="1"/>
  <c r="P468" i="3"/>
  <c r="P462" i="3"/>
  <c r="N866" i="3"/>
  <c r="P866" i="3" s="1"/>
  <c r="N482" i="3"/>
  <c r="P482" i="3" s="1"/>
  <c r="P431" i="3"/>
  <c r="P843" i="3"/>
  <c r="P880" i="3"/>
  <c r="P852" i="3"/>
  <c r="N834" i="3"/>
  <c r="P834" i="3" s="1"/>
  <c r="P807" i="3"/>
  <c r="P791" i="3"/>
  <c r="P775" i="3"/>
  <c r="P711" i="3"/>
  <c r="N626" i="3"/>
  <c r="P626" i="3" s="1"/>
  <c r="P613" i="3"/>
  <c r="P567" i="3"/>
  <c r="P534" i="3"/>
  <c r="P498" i="3"/>
  <c r="N490" i="3"/>
  <c r="P490" i="3" s="1"/>
  <c r="P484" i="3"/>
  <c r="P478" i="3"/>
  <c r="N1014" i="3"/>
  <c r="P1014" i="3" s="1"/>
  <c r="P1005" i="3"/>
  <c r="P1000" i="3"/>
  <c r="N1022" i="3"/>
  <c r="P1022" i="3" s="1"/>
  <c r="N998" i="3"/>
  <c r="P998" i="3" s="1"/>
  <c r="P1008" i="3"/>
  <c r="P997" i="3"/>
  <c r="P1024" i="3"/>
  <c r="N881" i="3"/>
  <c r="P881" i="3" s="1"/>
  <c r="P867" i="3"/>
  <c r="P860" i="3"/>
  <c r="P851" i="3"/>
  <c r="P823" i="3"/>
  <c r="P883" i="3"/>
  <c r="P856" i="3"/>
  <c r="N892" i="3"/>
  <c r="P892" i="3" s="1"/>
  <c r="P886" i="3"/>
  <c r="N876" i="3"/>
  <c r="P876" i="3" s="1"/>
  <c r="P870" i="3"/>
  <c r="N865" i="3"/>
  <c r="P865" i="3" s="1"/>
  <c r="P813" i="3"/>
  <c r="P797" i="3"/>
  <c r="P781" i="3"/>
  <c r="P978" i="3"/>
  <c r="P966" i="3"/>
  <c r="P958" i="3"/>
  <c r="P926" i="3"/>
  <c r="P894" i="3"/>
  <c r="P891" i="3"/>
  <c r="P864" i="3"/>
  <c r="P840" i="3"/>
  <c r="P832" i="3"/>
  <c r="P757" i="3"/>
  <c r="P749" i="3"/>
  <c r="P735" i="3"/>
  <c r="P733" i="3"/>
  <c r="P719" i="3"/>
  <c r="P717" i="3"/>
  <c r="P679" i="3"/>
  <c r="P677" i="3"/>
  <c r="P660" i="3"/>
  <c r="P628" i="3"/>
  <c r="N827" i="3"/>
  <c r="P827" i="3" s="1"/>
  <c r="N763" i="3"/>
  <c r="P763" i="3" s="1"/>
  <c r="P745" i="3"/>
  <c r="P713" i="3"/>
  <c r="P620" i="3"/>
  <c r="P829" i="3"/>
  <c r="N755" i="3"/>
  <c r="P755" i="3" s="1"/>
  <c r="P765" i="3"/>
  <c r="P737" i="3"/>
  <c r="P721" i="3"/>
  <c r="P695" i="3"/>
  <c r="P693" i="3"/>
  <c r="P683" i="3"/>
  <c r="P636" i="3"/>
  <c r="P608" i="3"/>
  <c r="N569" i="3"/>
  <c r="P569" i="3" s="1"/>
  <c r="P656" i="3"/>
  <c r="N602" i="3"/>
  <c r="P602" i="3" s="1"/>
  <c r="N593" i="3"/>
  <c r="P593" i="3" s="1"/>
  <c r="N561" i="3"/>
  <c r="P561" i="3" s="1"/>
  <c r="P604" i="3"/>
  <c r="P664" i="3"/>
  <c r="N610" i="3"/>
  <c r="P610" i="3" s="1"/>
  <c r="P598" i="3"/>
  <c r="N577" i="3"/>
  <c r="P577" i="3" s="1"/>
  <c r="P432" i="3"/>
  <c r="N596" i="3"/>
  <c r="P596" i="3" s="1"/>
  <c r="P532" i="3"/>
  <c r="N592" i="3"/>
  <c r="P592" i="3" s="1"/>
  <c r="N588" i="3"/>
  <c r="P588" i="3" s="1"/>
  <c r="N584" i="3"/>
  <c r="P584" i="3" s="1"/>
  <c r="N580" i="3"/>
  <c r="P580" i="3" s="1"/>
  <c r="N576" i="3"/>
  <c r="P576" i="3" s="1"/>
  <c r="N572" i="3"/>
  <c r="P572" i="3" s="1"/>
  <c r="N568" i="3"/>
  <c r="P568" i="3" s="1"/>
  <c r="N564" i="3"/>
  <c r="P564" i="3" s="1"/>
  <c r="N560" i="3"/>
  <c r="P560" i="3" s="1"/>
  <c r="N556" i="3"/>
  <c r="P556" i="3" s="1"/>
  <c r="N552" i="3"/>
  <c r="P552" i="3" s="1"/>
  <c r="N548" i="3"/>
  <c r="P548" i="3" s="1"/>
  <c r="N544" i="3"/>
  <c r="P544" i="3" s="1"/>
  <c r="N540" i="3"/>
  <c r="P540" i="3" s="1"/>
  <c r="P594" i="3"/>
  <c r="P590" i="3"/>
  <c r="P566" i="3"/>
  <c r="P554" i="3"/>
  <c r="D34" i="3"/>
  <c r="C35" i="3"/>
  <c r="D35" i="3" s="1"/>
  <c r="G11" i="3" l="1"/>
  <c r="C36" i="3"/>
  <c r="O421" i="3"/>
  <c r="O420" i="3"/>
  <c r="O419" i="3"/>
  <c r="O418" i="3"/>
  <c r="O417" i="3"/>
  <c r="O416" i="3"/>
  <c r="O415" i="3"/>
  <c r="O414" i="3"/>
  <c r="O413" i="3"/>
  <c r="O412" i="3"/>
  <c r="O411" i="3"/>
  <c r="O410" i="3"/>
  <c r="O409" i="3"/>
  <c r="O408" i="3"/>
  <c r="O407" i="3"/>
  <c r="O406" i="3"/>
  <c r="O405" i="3"/>
  <c r="O404" i="3"/>
  <c r="O403" i="3"/>
  <c r="O402" i="3"/>
  <c r="O401" i="3"/>
  <c r="O400" i="3"/>
  <c r="O399" i="3"/>
  <c r="O398" i="3"/>
  <c r="O397" i="3"/>
  <c r="O396" i="3"/>
  <c r="O395" i="3"/>
  <c r="O394" i="3"/>
  <c r="O393" i="3"/>
  <c r="O392" i="3"/>
  <c r="O391" i="3"/>
  <c r="O390" i="3"/>
  <c r="O389" i="3"/>
  <c r="O388" i="3"/>
  <c r="O387" i="3"/>
  <c r="O386" i="3"/>
  <c r="O385" i="3"/>
  <c r="O384" i="3"/>
  <c r="O383" i="3"/>
  <c r="O382" i="3"/>
  <c r="O381" i="3"/>
  <c r="O380" i="3"/>
  <c r="O379" i="3"/>
  <c r="O378" i="3"/>
  <c r="O377" i="3"/>
  <c r="O376" i="3"/>
  <c r="O375" i="3"/>
  <c r="O374" i="3"/>
  <c r="O373" i="3"/>
  <c r="O372" i="3"/>
  <c r="O371" i="3"/>
  <c r="O370" i="3"/>
  <c r="O369" i="3"/>
  <c r="O368" i="3"/>
  <c r="O367" i="3"/>
  <c r="O366" i="3"/>
  <c r="O365" i="3"/>
  <c r="O364" i="3"/>
  <c r="O363" i="3"/>
  <c r="O362" i="3"/>
  <c r="O361" i="3"/>
  <c r="O360" i="3"/>
  <c r="O359" i="3"/>
  <c r="O358" i="3"/>
  <c r="O357" i="3"/>
  <c r="O356" i="3"/>
  <c r="O355" i="3"/>
  <c r="O354" i="3"/>
  <c r="O353" i="3"/>
  <c r="O352" i="3"/>
  <c r="O351" i="3"/>
  <c r="O350" i="3"/>
  <c r="O349" i="3"/>
  <c r="O348" i="3"/>
  <c r="O347" i="3"/>
  <c r="O346" i="3"/>
  <c r="O345" i="3"/>
  <c r="O344" i="3"/>
  <c r="O343" i="3"/>
  <c r="O342" i="3"/>
  <c r="O341" i="3"/>
  <c r="O340" i="3"/>
  <c r="O339" i="3"/>
  <c r="O338" i="3"/>
  <c r="O337" i="3"/>
  <c r="O336" i="3"/>
  <c r="O335" i="3"/>
  <c r="O334" i="3"/>
  <c r="O333" i="3"/>
  <c r="O332" i="3"/>
  <c r="O331" i="3"/>
  <c r="O330" i="3"/>
  <c r="O329" i="3"/>
  <c r="O328" i="3"/>
  <c r="O327" i="3"/>
  <c r="O326" i="3"/>
  <c r="O325" i="3"/>
  <c r="O324" i="3"/>
  <c r="O323" i="3"/>
  <c r="O322" i="3"/>
  <c r="O321" i="3"/>
  <c r="O320" i="3"/>
  <c r="O319" i="3"/>
  <c r="O318" i="3"/>
  <c r="O317" i="3"/>
  <c r="O316" i="3"/>
  <c r="O315" i="3"/>
  <c r="O314" i="3"/>
  <c r="O313" i="3"/>
  <c r="O312" i="3"/>
  <c r="O311" i="3"/>
  <c r="O310" i="3"/>
  <c r="O309" i="3"/>
  <c r="O308" i="3"/>
  <c r="O307" i="3"/>
  <c r="O306" i="3"/>
  <c r="O305" i="3"/>
  <c r="O304" i="3"/>
  <c r="O303" i="3"/>
  <c r="O302" i="3"/>
  <c r="O301" i="3"/>
  <c r="O300" i="3"/>
  <c r="O299" i="3"/>
  <c r="O298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J3" i="3"/>
  <c r="J4" i="3" s="1"/>
  <c r="J5" i="3" s="1"/>
  <c r="J6" i="3" s="1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J40" i="3" s="1"/>
  <c r="J41" i="3" s="1"/>
  <c r="J42" i="3" s="1"/>
  <c r="J43" i="3" s="1"/>
  <c r="J44" i="3" s="1"/>
  <c r="J45" i="3" s="1"/>
  <c r="J46" i="3" s="1"/>
  <c r="J47" i="3" s="1"/>
  <c r="J48" i="3" s="1"/>
  <c r="J49" i="3" s="1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J93" i="3" s="1"/>
  <c r="J94" i="3" s="1"/>
  <c r="J95" i="3" s="1"/>
  <c r="J96" i="3" s="1"/>
  <c r="J97" i="3" s="1"/>
  <c r="J98" i="3" s="1"/>
  <c r="J99" i="3" s="1"/>
  <c r="J100" i="3" s="1"/>
  <c r="J101" i="3" s="1"/>
  <c r="J102" i="3" s="1"/>
  <c r="J103" i="3" s="1"/>
  <c r="J104" i="3" s="1"/>
  <c r="J105" i="3" s="1"/>
  <c r="J106" i="3" s="1"/>
  <c r="J107" i="3" s="1"/>
  <c r="J108" i="3" s="1"/>
  <c r="J109" i="3" s="1"/>
  <c r="J110" i="3" s="1"/>
  <c r="J111" i="3" s="1"/>
  <c r="J112" i="3" s="1"/>
  <c r="J113" i="3" s="1"/>
  <c r="J114" i="3" s="1"/>
  <c r="J115" i="3" s="1"/>
  <c r="J116" i="3" s="1"/>
  <c r="J117" i="3" s="1"/>
  <c r="J118" i="3" s="1"/>
  <c r="J119" i="3" s="1"/>
  <c r="J120" i="3" s="1"/>
  <c r="J121" i="3" s="1"/>
  <c r="J122" i="3" s="1"/>
  <c r="J123" i="3" s="1"/>
  <c r="J124" i="3" s="1"/>
  <c r="J125" i="3" s="1"/>
  <c r="J126" i="3" s="1"/>
  <c r="J127" i="3" s="1"/>
  <c r="J128" i="3" s="1"/>
  <c r="J129" i="3" s="1"/>
  <c r="J130" i="3" s="1"/>
  <c r="J131" i="3" s="1"/>
  <c r="J132" i="3" s="1"/>
  <c r="J133" i="3" s="1"/>
  <c r="J134" i="3" s="1"/>
  <c r="J135" i="3" s="1"/>
  <c r="J136" i="3" s="1"/>
  <c r="J137" i="3" s="1"/>
  <c r="J138" i="3" s="1"/>
  <c r="J139" i="3" s="1"/>
  <c r="J140" i="3" s="1"/>
  <c r="J141" i="3" s="1"/>
  <c r="J142" i="3" s="1"/>
  <c r="J143" i="3" s="1"/>
  <c r="J144" i="3" s="1"/>
  <c r="J145" i="3" s="1"/>
  <c r="J146" i="3" s="1"/>
  <c r="J147" i="3" s="1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J172" i="3" s="1"/>
  <c r="J173" i="3" s="1"/>
  <c r="J174" i="3" s="1"/>
  <c r="J175" i="3" s="1"/>
  <c r="J176" i="3" s="1"/>
  <c r="J177" i="3" s="1"/>
  <c r="J178" i="3" s="1"/>
  <c r="J179" i="3" s="1"/>
  <c r="J180" i="3" s="1"/>
  <c r="J181" i="3" s="1"/>
  <c r="J182" i="3" s="1"/>
  <c r="J183" i="3" s="1"/>
  <c r="J184" i="3" s="1"/>
  <c r="J185" i="3" s="1"/>
  <c r="J186" i="3" s="1"/>
  <c r="J187" i="3" s="1"/>
  <c r="J188" i="3" s="1"/>
  <c r="J189" i="3" s="1"/>
  <c r="J190" i="3" s="1"/>
  <c r="J191" i="3" s="1"/>
  <c r="J192" i="3" s="1"/>
  <c r="J193" i="3" s="1"/>
  <c r="J194" i="3" s="1"/>
  <c r="J195" i="3" s="1"/>
  <c r="J196" i="3" s="1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361" i="3" s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J376" i="3" s="1"/>
  <c r="J377" i="3" s="1"/>
  <c r="J378" i="3" s="1"/>
  <c r="J379" i="3" s="1"/>
  <c r="J380" i="3" s="1"/>
  <c r="J381" i="3" s="1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J436" i="3" s="1"/>
  <c r="J437" i="3" s="1"/>
  <c r="J438" i="3" s="1"/>
  <c r="J439" i="3" s="1"/>
  <c r="J440" i="3" s="1"/>
  <c r="J441" i="3" s="1"/>
  <c r="J442" i="3" s="1"/>
  <c r="J443" i="3" s="1"/>
  <c r="J444" i="3" s="1"/>
  <c r="J445" i="3" s="1"/>
  <c r="J446" i="3" s="1"/>
  <c r="J447" i="3" s="1"/>
  <c r="J448" i="3" s="1"/>
  <c r="J449" i="3" s="1"/>
  <c r="J450" i="3" s="1"/>
  <c r="J451" i="3" s="1"/>
  <c r="J452" i="3" s="1"/>
  <c r="J453" i="3" s="1"/>
  <c r="J454" i="3" s="1"/>
  <c r="J455" i="3" s="1"/>
  <c r="J456" i="3" s="1"/>
  <c r="J457" i="3" s="1"/>
  <c r="J458" i="3" s="1"/>
  <c r="J459" i="3" s="1"/>
  <c r="J460" i="3" s="1"/>
  <c r="J461" i="3" s="1"/>
  <c r="J462" i="3" s="1"/>
  <c r="J463" i="3" s="1"/>
  <c r="J464" i="3" s="1"/>
  <c r="J465" i="3" s="1"/>
  <c r="J466" i="3" s="1"/>
  <c r="J467" i="3" s="1"/>
  <c r="J468" i="3" s="1"/>
  <c r="J469" i="3" s="1"/>
  <c r="J470" i="3" s="1"/>
  <c r="J471" i="3" s="1"/>
  <c r="J472" i="3" s="1"/>
  <c r="J473" i="3" s="1"/>
  <c r="J474" i="3" s="1"/>
  <c r="J475" i="3" s="1"/>
  <c r="J476" i="3" s="1"/>
  <c r="J477" i="3" s="1"/>
  <c r="J478" i="3" s="1"/>
  <c r="J479" i="3" s="1"/>
  <c r="J480" i="3" s="1"/>
  <c r="J481" i="3" s="1"/>
  <c r="J482" i="3" s="1"/>
  <c r="J483" i="3" s="1"/>
  <c r="J484" i="3" s="1"/>
  <c r="J485" i="3" s="1"/>
  <c r="J486" i="3" s="1"/>
  <c r="J487" i="3" s="1"/>
  <c r="J488" i="3" s="1"/>
  <c r="J489" i="3" s="1"/>
  <c r="J490" i="3" s="1"/>
  <c r="J491" i="3" s="1"/>
  <c r="J492" i="3" s="1"/>
  <c r="J493" i="3" s="1"/>
  <c r="J494" i="3" s="1"/>
  <c r="J495" i="3" s="1"/>
  <c r="J496" i="3" s="1"/>
  <c r="J497" i="3" s="1"/>
  <c r="J498" i="3" s="1"/>
  <c r="J499" i="3" s="1"/>
  <c r="J500" i="3" s="1"/>
  <c r="J501" i="3" s="1"/>
  <c r="J502" i="3" s="1"/>
  <c r="J503" i="3" s="1"/>
  <c r="J504" i="3" s="1"/>
  <c r="J505" i="3" s="1"/>
  <c r="J506" i="3" s="1"/>
  <c r="J507" i="3" s="1"/>
  <c r="J508" i="3" s="1"/>
  <c r="J509" i="3" s="1"/>
  <c r="J510" i="3" s="1"/>
  <c r="J511" i="3" s="1"/>
  <c r="J512" i="3" s="1"/>
  <c r="J513" i="3" s="1"/>
  <c r="J514" i="3" s="1"/>
  <c r="J515" i="3" s="1"/>
  <c r="J516" i="3" s="1"/>
  <c r="J517" i="3" s="1"/>
  <c r="J518" i="3" s="1"/>
  <c r="J519" i="3" s="1"/>
  <c r="J520" i="3" s="1"/>
  <c r="J521" i="3" s="1"/>
  <c r="J522" i="3" s="1"/>
  <c r="J523" i="3" s="1"/>
  <c r="J524" i="3" s="1"/>
  <c r="J525" i="3" s="1"/>
  <c r="J526" i="3" s="1"/>
  <c r="J527" i="3" s="1"/>
  <c r="J528" i="3" s="1"/>
  <c r="J529" i="3" s="1"/>
  <c r="J530" i="3" s="1"/>
  <c r="J531" i="3" s="1"/>
  <c r="J532" i="3" s="1"/>
  <c r="J533" i="3" s="1"/>
  <c r="J534" i="3" s="1"/>
  <c r="J535" i="3" s="1"/>
  <c r="J536" i="3" s="1"/>
  <c r="J537" i="3" s="1"/>
  <c r="J538" i="3" s="1"/>
  <c r="J539" i="3" s="1"/>
  <c r="J540" i="3" s="1"/>
  <c r="J541" i="3" s="1"/>
  <c r="J542" i="3" s="1"/>
  <c r="J543" i="3" s="1"/>
  <c r="J544" i="3" s="1"/>
  <c r="J545" i="3" s="1"/>
  <c r="J546" i="3" s="1"/>
  <c r="J547" i="3" s="1"/>
  <c r="J548" i="3" s="1"/>
  <c r="J549" i="3" s="1"/>
  <c r="J550" i="3" s="1"/>
  <c r="J551" i="3" s="1"/>
  <c r="J552" i="3" s="1"/>
  <c r="J553" i="3" s="1"/>
  <c r="J554" i="3" s="1"/>
  <c r="J555" i="3" s="1"/>
  <c r="J556" i="3" s="1"/>
  <c r="J557" i="3" s="1"/>
  <c r="J558" i="3" s="1"/>
  <c r="J559" i="3" s="1"/>
  <c r="J560" i="3" s="1"/>
  <c r="J561" i="3" s="1"/>
  <c r="J562" i="3" s="1"/>
  <c r="J563" i="3" s="1"/>
  <c r="J564" i="3" s="1"/>
  <c r="J565" i="3" s="1"/>
  <c r="J566" i="3" s="1"/>
  <c r="J567" i="3" s="1"/>
  <c r="J568" i="3" s="1"/>
  <c r="J569" i="3" s="1"/>
  <c r="J570" i="3" s="1"/>
  <c r="J571" i="3" s="1"/>
  <c r="J572" i="3" s="1"/>
  <c r="J573" i="3" s="1"/>
  <c r="J574" i="3" s="1"/>
  <c r="J575" i="3" s="1"/>
  <c r="J576" i="3" s="1"/>
  <c r="J577" i="3" s="1"/>
  <c r="J578" i="3" s="1"/>
  <c r="J579" i="3" s="1"/>
  <c r="J580" i="3" s="1"/>
  <c r="J581" i="3" s="1"/>
  <c r="J582" i="3" s="1"/>
  <c r="J583" i="3" s="1"/>
  <c r="J584" i="3" s="1"/>
  <c r="J585" i="3" s="1"/>
  <c r="J586" i="3" s="1"/>
  <c r="J587" i="3" s="1"/>
  <c r="J588" i="3" s="1"/>
  <c r="J589" i="3" s="1"/>
  <c r="J590" i="3" s="1"/>
  <c r="J591" i="3" s="1"/>
  <c r="J592" i="3" s="1"/>
  <c r="J593" i="3" s="1"/>
  <c r="J594" i="3" s="1"/>
  <c r="J595" i="3" s="1"/>
  <c r="J596" i="3" s="1"/>
  <c r="J597" i="3" s="1"/>
  <c r="J598" i="3" s="1"/>
  <c r="J599" i="3" s="1"/>
  <c r="J600" i="3" s="1"/>
  <c r="J601" i="3" s="1"/>
  <c r="J602" i="3" s="1"/>
  <c r="J603" i="3" s="1"/>
  <c r="J604" i="3" s="1"/>
  <c r="J605" i="3" s="1"/>
  <c r="J606" i="3" s="1"/>
  <c r="J607" i="3" s="1"/>
  <c r="J608" i="3" s="1"/>
  <c r="J609" i="3" s="1"/>
  <c r="J610" i="3" s="1"/>
  <c r="J611" i="3" s="1"/>
  <c r="J612" i="3" s="1"/>
  <c r="J613" i="3" s="1"/>
  <c r="J614" i="3" s="1"/>
  <c r="J615" i="3" s="1"/>
  <c r="J616" i="3" s="1"/>
  <c r="J617" i="3" s="1"/>
  <c r="J618" i="3" s="1"/>
  <c r="J619" i="3" s="1"/>
  <c r="J620" i="3" s="1"/>
  <c r="J621" i="3" s="1"/>
  <c r="J622" i="3" s="1"/>
  <c r="J623" i="3" s="1"/>
  <c r="J624" i="3" s="1"/>
  <c r="J625" i="3" s="1"/>
  <c r="J626" i="3" s="1"/>
  <c r="J627" i="3" s="1"/>
  <c r="J628" i="3" s="1"/>
  <c r="J629" i="3" s="1"/>
  <c r="J630" i="3" s="1"/>
  <c r="J631" i="3" s="1"/>
  <c r="J632" i="3" s="1"/>
  <c r="J633" i="3" s="1"/>
  <c r="J634" i="3" s="1"/>
  <c r="J635" i="3" s="1"/>
  <c r="J636" i="3" s="1"/>
  <c r="J637" i="3" s="1"/>
  <c r="J638" i="3" s="1"/>
  <c r="J639" i="3" s="1"/>
  <c r="J640" i="3" s="1"/>
  <c r="J641" i="3" s="1"/>
  <c r="J642" i="3" s="1"/>
  <c r="J643" i="3" s="1"/>
  <c r="J644" i="3" s="1"/>
  <c r="J645" i="3" s="1"/>
  <c r="J646" i="3" s="1"/>
  <c r="J647" i="3" s="1"/>
  <c r="J648" i="3" s="1"/>
  <c r="J649" i="3" s="1"/>
  <c r="J650" i="3" s="1"/>
  <c r="J651" i="3" s="1"/>
  <c r="J652" i="3" s="1"/>
  <c r="J653" i="3" s="1"/>
  <c r="J654" i="3" s="1"/>
  <c r="J655" i="3" s="1"/>
  <c r="J656" i="3" s="1"/>
  <c r="J657" i="3" s="1"/>
  <c r="J658" i="3" s="1"/>
  <c r="J659" i="3" s="1"/>
  <c r="J660" i="3" s="1"/>
  <c r="J661" i="3" s="1"/>
  <c r="J662" i="3" s="1"/>
  <c r="J663" i="3" s="1"/>
  <c r="J664" i="3" s="1"/>
  <c r="J665" i="3" s="1"/>
  <c r="J666" i="3" s="1"/>
  <c r="J667" i="3" s="1"/>
  <c r="J668" i="3" s="1"/>
  <c r="J669" i="3" s="1"/>
  <c r="J670" i="3" s="1"/>
  <c r="J671" i="3" s="1"/>
  <c r="J672" i="3" s="1"/>
  <c r="J673" i="3" s="1"/>
  <c r="J674" i="3" s="1"/>
  <c r="J675" i="3" s="1"/>
  <c r="J676" i="3" s="1"/>
  <c r="J677" i="3" s="1"/>
  <c r="J678" i="3" s="1"/>
  <c r="J679" i="3" s="1"/>
  <c r="J680" i="3" s="1"/>
  <c r="J681" i="3" s="1"/>
  <c r="J682" i="3" s="1"/>
  <c r="J683" i="3" s="1"/>
  <c r="J684" i="3" s="1"/>
  <c r="J685" i="3" s="1"/>
  <c r="J686" i="3" s="1"/>
  <c r="J687" i="3" s="1"/>
  <c r="J688" i="3" s="1"/>
  <c r="J689" i="3" s="1"/>
  <c r="J690" i="3" s="1"/>
  <c r="J691" i="3" s="1"/>
  <c r="J692" i="3" s="1"/>
  <c r="J693" i="3" s="1"/>
  <c r="J694" i="3" s="1"/>
  <c r="J695" i="3" s="1"/>
  <c r="J696" i="3" s="1"/>
  <c r="J697" i="3" s="1"/>
  <c r="J698" i="3" s="1"/>
  <c r="J699" i="3" s="1"/>
  <c r="J700" i="3" s="1"/>
  <c r="J701" i="3" s="1"/>
  <c r="J702" i="3" s="1"/>
  <c r="J703" i="3" s="1"/>
  <c r="J704" i="3" s="1"/>
  <c r="J705" i="3" s="1"/>
  <c r="J706" i="3" s="1"/>
  <c r="J707" i="3" s="1"/>
  <c r="J708" i="3" s="1"/>
  <c r="J709" i="3" s="1"/>
  <c r="J710" i="3" s="1"/>
  <c r="J711" i="3" s="1"/>
  <c r="J712" i="3" s="1"/>
  <c r="J713" i="3" s="1"/>
  <c r="J714" i="3" s="1"/>
  <c r="J715" i="3" s="1"/>
  <c r="J716" i="3" s="1"/>
  <c r="J717" i="3" s="1"/>
  <c r="J718" i="3" s="1"/>
  <c r="J719" i="3" s="1"/>
  <c r="J720" i="3" s="1"/>
  <c r="J721" i="3" s="1"/>
  <c r="J722" i="3" s="1"/>
  <c r="J723" i="3" s="1"/>
  <c r="J724" i="3" s="1"/>
  <c r="J725" i="3" s="1"/>
  <c r="J726" i="3" s="1"/>
  <c r="J727" i="3" s="1"/>
  <c r="J728" i="3" s="1"/>
  <c r="J729" i="3" s="1"/>
  <c r="J730" i="3" s="1"/>
  <c r="J731" i="3" s="1"/>
  <c r="J732" i="3" s="1"/>
  <c r="J733" i="3" s="1"/>
  <c r="J734" i="3" s="1"/>
  <c r="J735" i="3" s="1"/>
  <c r="J736" i="3" s="1"/>
  <c r="J737" i="3" s="1"/>
  <c r="J738" i="3" s="1"/>
  <c r="J739" i="3" s="1"/>
  <c r="J740" i="3" s="1"/>
  <c r="J741" i="3" s="1"/>
  <c r="J742" i="3" s="1"/>
  <c r="J743" i="3" s="1"/>
  <c r="J744" i="3" s="1"/>
  <c r="J745" i="3" s="1"/>
  <c r="J746" i="3" s="1"/>
  <c r="J747" i="3" s="1"/>
  <c r="J748" i="3" s="1"/>
  <c r="J749" i="3" s="1"/>
  <c r="J750" i="3" s="1"/>
  <c r="J751" i="3" s="1"/>
  <c r="J752" i="3" s="1"/>
  <c r="J753" i="3" s="1"/>
  <c r="J754" i="3" s="1"/>
  <c r="J755" i="3" s="1"/>
  <c r="J756" i="3" s="1"/>
  <c r="J757" i="3" s="1"/>
  <c r="J758" i="3" s="1"/>
  <c r="J759" i="3" s="1"/>
  <c r="J760" i="3" s="1"/>
  <c r="J761" i="3" s="1"/>
  <c r="J762" i="3" s="1"/>
  <c r="J763" i="3" s="1"/>
  <c r="J764" i="3" s="1"/>
  <c r="J765" i="3" s="1"/>
  <c r="J766" i="3" s="1"/>
  <c r="J767" i="3" s="1"/>
  <c r="J768" i="3" s="1"/>
  <c r="J769" i="3" s="1"/>
  <c r="J770" i="3" s="1"/>
  <c r="J771" i="3" s="1"/>
  <c r="J772" i="3" s="1"/>
  <c r="J773" i="3" s="1"/>
  <c r="J774" i="3" s="1"/>
  <c r="J775" i="3" s="1"/>
  <c r="J776" i="3" s="1"/>
  <c r="J777" i="3" s="1"/>
  <c r="J778" i="3" s="1"/>
  <c r="J779" i="3" s="1"/>
  <c r="J780" i="3" s="1"/>
  <c r="J781" i="3" s="1"/>
  <c r="J782" i="3" s="1"/>
  <c r="J783" i="3" s="1"/>
  <c r="J784" i="3" s="1"/>
  <c r="J785" i="3" s="1"/>
  <c r="J786" i="3" s="1"/>
  <c r="J787" i="3" s="1"/>
  <c r="J788" i="3" s="1"/>
  <c r="J789" i="3" s="1"/>
  <c r="J790" i="3" s="1"/>
  <c r="J791" i="3" s="1"/>
  <c r="J792" i="3" s="1"/>
  <c r="J793" i="3" s="1"/>
  <c r="J794" i="3" s="1"/>
  <c r="J795" i="3" s="1"/>
  <c r="J796" i="3" s="1"/>
  <c r="J797" i="3" s="1"/>
  <c r="J798" i="3" s="1"/>
  <c r="J799" i="3" s="1"/>
  <c r="J800" i="3" s="1"/>
  <c r="J801" i="3" s="1"/>
  <c r="J802" i="3" s="1"/>
  <c r="J803" i="3" s="1"/>
  <c r="J804" i="3" s="1"/>
  <c r="J805" i="3" s="1"/>
  <c r="J806" i="3" s="1"/>
  <c r="J807" i="3" s="1"/>
  <c r="J808" i="3" s="1"/>
  <c r="J809" i="3" s="1"/>
  <c r="J810" i="3" s="1"/>
  <c r="J811" i="3" s="1"/>
  <c r="J812" i="3" s="1"/>
  <c r="J813" i="3" s="1"/>
  <c r="J814" i="3" s="1"/>
  <c r="J815" i="3" s="1"/>
  <c r="J816" i="3" s="1"/>
  <c r="J817" i="3" s="1"/>
  <c r="J818" i="3" s="1"/>
  <c r="J819" i="3" s="1"/>
  <c r="J820" i="3" s="1"/>
  <c r="J821" i="3" s="1"/>
  <c r="J822" i="3" s="1"/>
  <c r="J823" i="3" s="1"/>
  <c r="J824" i="3" s="1"/>
  <c r="J825" i="3" s="1"/>
  <c r="J826" i="3" s="1"/>
  <c r="J827" i="3" s="1"/>
  <c r="J828" i="3" s="1"/>
  <c r="J829" i="3" s="1"/>
  <c r="J830" i="3" s="1"/>
  <c r="J831" i="3" s="1"/>
  <c r="J832" i="3" s="1"/>
  <c r="J833" i="3" s="1"/>
  <c r="J834" i="3" s="1"/>
  <c r="J835" i="3" s="1"/>
  <c r="J836" i="3" s="1"/>
  <c r="J837" i="3" s="1"/>
  <c r="J838" i="3" s="1"/>
  <c r="J839" i="3" s="1"/>
  <c r="J840" i="3" s="1"/>
  <c r="J841" i="3" s="1"/>
  <c r="J842" i="3" s="1"/>
  <c r="J843" i="3" s="1"/>
  <c r="J844" i="3" s="1"/>
  <c r="J845" i="3" s="1"/>
  <c r="J846" i="3" s="1"/>
  <c r="J847" i="3" s="1"/>
  <c r="J848" i="3" s="1"/>
  <c r="J849" i="3" s="1"/>
  <c r="J850" i="3" s="1"/>
  <c r="J851" i="3" s="1"/>
  <c r="J852" i="3" s="1"/>
  <c r="J853" i="3" s="1"/>
  <c r="J854" i="3" s="1"/>
  <c r="J855" i="3" s="1"/>
  <c r="J856" i="3" s="1"/>
  <c r="J857" i="3" s="1"/>
  <c r="J858" i="3" s="1"/>
  <c r="J859" i="3" s="1"/>
  <c r="J860" i="3" s="1"/>
  <c r="J861" i="3" s="1"/>
  <c r="J862" i="3" s="1"/>
  <c r="J863" i="3" s="1"/>
  <c r="J864" i="3" s="1"/>
  <c r="J865" i="3" s="1"/>
  <c r="J866" i="3" s="1"/>
  <c r="J867" i="3" s="1"/>
  <c r="J868" i="3" s="1"/>
  <c r="J869" i="3" s="1"/>
  <c r="J870" i="3" s="1"/>
  <c r="J871" i="3" s="1"/>
  <c r="J872" i="3" s="1"/>
  <c r="J873" i="3" s="1"/>
  <c r="J874" i="3" s="1"/>
  <c r="J875" i="3" s="1"/>
  <c r="J876" i="3" s="1"/>
  <c r="J877" i="3" s="1"/>
  <c r="J878" i="3" s="1"/>
  <c r="J879" i="3" s="1"/>
  <c r="J880" i="3" s="1"/>
  <c r="J881" i="3" s="1"/>
  <c r="J882" i="3" s="1"/>
  <c r="J883" i="3" s="1"/>
  <c r="J884" i="3" s="1"/>
  <c r="J885" i="3" s="1"/>
  <c r="J886" i="3" s="1"/>
  <c r="J887" i="3" s="1"/>
  <c r="J888" i="3" s="1"/>
  <c r="J889" i="3" s="1"/>
  <c r="J890" i="3" s="1"/>
  <c r="J891" i="3" s="1"/>
  <c r="J892" i="3" s="1"/>
  <c r="J893" i="3" s="1"/>
  <c r="J894" i="3" s="1"/>
  <c r="J895" i="3" s="1"/>
  <c r="J896" i="3" s="1"/>
  <c r="J897" i="3" s="1"/>
  <c r="J898" i="3" s="1"/>
  <c r="J899" i="3" s="1"/>
  <c r="J900" i="3" s="1"/>
  <c r="J901" i="3" s="1"/>
  <c r="J902" i="3" s="1"/>
  <c r="J903" i="3" s="1"/>
  <c r="J904" i="3" s="1"/>
  <c r="J905" i="3" s="1"/>
  <c r="J906" i="3" s="1"/>
  <c r="J907" i="3" s="1"/>
  <c r="J908" i="3" s="1"/>
  <c r="J909" i="3" s="1"/>
  <c r="J910" i="3" s="1"/>
  <c r="J911" i="3" s="1"/>
  <c r="J912" i="3" s="1"/>
  <c r="J913" i="3" s="1"/>
  <c r="J914" i="3" s="1"/>
  <c r="J915" i="3" s="1"/>
  <c r="J916" i="3" s="1"/>
  <c r="J917" i="3" s="1"/>
  <c r="J918" i="3" s="1"/>
  <c r="J919" i="3" s="1"/>
  <c r="J920" i="3" s="1"/>
  <c r="J921" i="3" s="1"/>
  <c r="J922" i="3" s="1"/>
  <c r="J923" i="3" s="1"/>
  <c r="J924" i="3" s="1"/>
  <c r="J925" i="3" s="1"/>
  <c r="J926" i="3" s="1"/>
  <c r="J927" i="3" s="1"/>
  <c r="J928" i="3" s="1"/>
  <c r="J929" i="3" s="1"/>
  <c r="J930" i="3" s="1"/>
  <c r="J931" i="3" s="1"/>
  <c r="J932" i="3" s="1"/>
  <c r="J933" i="3" s="1"/>
  <c r="J934" i="3" s="1"/>
  <c r="J935" i="3" s="1"/>
  <c r="J936" i="3" s="1"/>
  <c r="J937" i="3" s="1"/>
  <c r="J938" i="3" s="1"/>
  <c r="J939" i="3" s="1"/>
  <c r="J940" i="3" s="1"/>
  <c r="J941" i="3" s="1"/>
  <c r="J942" i="3" s="1"/>
  <c r="J943" i="3" s="1"/>
  <c r="J944" i="3" s="1"/>
  <c r="J945" i="3" s="1"/>
  <c r="J946" i="3" s="1"/>
  <c r="J947" i="3" s="1"/>
  <c r="J948" i="3" s="1"/>
  <c r="J949" i="3" s="1"/>
  <c r="J950" i="3" s="1"/>
  <c r="J951" i="3" s="1"/>
  <c r="J952" i="3" s="1"/>
  <c r="J953" i="3" s="1"/>
  <c r="J954" i="3" s="1"/>
  <c r="J955" i="3" s="1"/>
  <c r="J956" i="3" s="1"/>
  <c r="J957" i="3" s="1"/>
  <c r="J958" i="3" s="1"/>
  <c r="J959" i="3" s="1"/>
  <c r="J960" i="3" s="1"/>
  <c r="J961" i="3" s="1"/>
  <c r="J962" i="3" s="1"/>
  <c r="J963" i="3" s="1"/>
  <c r="J964" i="3" s="1"/>
  <c r="J965" i="3" s="1"/>
  <c r="J966" i="3" s="1"/>
  <c r="J967" i="3" s="1"/>
  <c r="J968" i="3" s="1"/>
  <c r="J969" i="3" s="1"/>
  <c r="J970" i="3" s="1"/>
  <c r="J971" i="3" s="1"/>
  <c r="J972" i="3" s="1"/>
  <c r="J973" i="3" s="1"/>
  <c r="J974" i="3" s="1"/>
  <c r="J975" i="3" s="1"/>
  <c r="J976" i="3" s="1"/>
  <c r="J977" i="3" s="1"/>
  <c r="J978" i="3" s="1"/>
  <c r="J979" i="3" s="1"/>
  <c r="J980" i="3" s="1"/>
  <c r="J981" i="3" s="1"/>
  <c r="J982" i="3" s="1"/>
  <c r="J983" i="3" s="1"/>
  <c r="J984" i="3" s="1"/>
  <c r="J985" i="3" s="1"/>
  <c r="J986" i="3" s="1"/>
  <c r="J987" i="3" s="1"/>
  <c r="J988" i="3" s="1"/>
  <c r="J989" i="3" s="1"/>
  <c r="J990" i="3" s="1"/>
  <c r="J991" i="3" s="1"/>
  <c r="J992" i="3" s="1"/>
  <c r="J993" i="3" s="1"/>
  <c r="J994" i="3" s="1"/>
  <c r="J995" i="3" s="1"/>
  <c r="J996" i="3" s="1"/>
  <c r="J997" i="3" s="1"/>
  <c r="J998" i="3" s="1"/>
  <c r="J999" i="3" s="1"/>
  <c r="J1000" i="3" s="1"/>
  <c r="J1001" i="3" s="1"/>
  <c r="J1002" i="3" s="1"/>
  <c r="J1003" i="3" s="1"/>
  <c r="J1004" i="3" s="1"/>
  <c r="J1005" i="3" s="1"/>
  <c r="J1006" i="3" s="1"/>
  <c r="J1007" i="3" s="1"/>
  <c r="J1008" i="3" s="1"/>
  <c r="J1009" i="3" s="1"/>
  <c r="J1010" i="3" s="1"/>
  <c r="J1011" i="3" s="1"/>
  <c r="J1012" i="3" s="1"/>
  <c r="J1013" i="3" s="1"/>
  <c r="J1014" i="3" s="1"/>
  <c r="J1015" i="3" s="1"/>
  <c r="J1016" i="3" s="1"/>
  <c r="J1017" i="3" s="1"/>
  <c r="J1018" i="3" s="1"/>
  <c r="J1019" i="3" s="1"/>
  <c r="J1020" i="3" s="1"/>
  <c r="J1021" i="3" s="1"/>
  <c r="J1022" i="3" s="1"/>
  <c r="J1023" i="3" s="1"/>
  <c r="J1024" i="3" s="1"/>
  <c r="J1025" i="3" s="1"/>
  <c r="C6" i="3"/>
  <c r="C7" i="3" s="1"/>
  <c r="C9" i="3" s="1"/>
  <c r="L5" i="3" s="1"/>
  <c r="O2" i="3"/>
  <c r="M7" i="3" l="1"/>
  <c r="M15" i="3"/>
  <c r="M23" i="3"/>
  <c r="M31" i="3"/>
  <c r="M39" i="3"/>
  <c r="M47" i="3"/>
  <c r="M55" i="3"/>
  <c r="M63" i="3"/>
  <c r="M71" i="3"/>
  <c r="M79" i="3"/>
  <c r="M87" i="3"/>
  <c r="M95" i="3"/>
  <c r="M103" i="3"/>
  <c r="M111" i="3"/>
  <c r="M119" i="3"/>
  <c r="M127" i="3"/>
  <c r="M135" i="3"/>
  <c r="M143" i="3"/>
  <c r="M151" i="3"/>
  <c r="M159" i="3"/>
  <c r="M167" i="3"/>
  <c r="M175" i="3"/>
  <c r="M183" i="3"/>
  <c r="M191" i="3"/>
  <c r="M199" i="3"/>
  <c r="M207" i="3"/>
  <c r="M215" i="3"/>
  <c r="M223" i="3"/>
  <c r="M231" i="3"/>
  <c r="M239" i="3"/>
  <c r="M247" i="3"/>
  <c r="M255" i="3"/>
  <c r="M263" i="3"/>
  <c r="M271" i="3"/>
  <c r="M279" i="3"/>
  <c r="M287" i="3"/>
  <c r="M295" i="3"/>
  <c r="M303" i="3"/>
  <c r="M311" i="3"/>
  <c r="M319" i="3"/>
  <c r="M327" i="3"/>
  <c r="M335" i="3"/>
  <c r="M343" i="3"/>
  <c r="M351" i="3"/>
  <c r="M359" i="3"/>
  <c r="M367" i="3"/>
  <c r="M375" i="3"/>
  <c r="M383" i="3"/>
  <c r="M391" i="3"/>
  <c r="M399" i="3"/>
  <c r="M407" i="3"/>
  <c r="M415" i="3"/>
  <c r="L6" i="3"/>
  <c r="L14" i="3"/>
  <c r="L22" i="3"/>
  <c r="L30" i="3"/>
  <c r="L38" i="3"/>
  <c r="L46" i="3"/>
  <c r="L54" i="3"/>
  <c r="L62" i="3"/>
  <c r="L70" i="3"/>
  <c r="L78" i="3"/>
  <c r="L86" i="3"/>
  <c r="L94" i="3"/>
  <c r="L102" i="3"/>
  <c r="L110" i="3"/>
  <c r="L118" i="3"/>
  <c r="L126" i="3"/>
  <c r="L134" i="3"/>
  <c r="M8" i="3"/>
  <c r="M16" i="3"/>
  <c r="M24" i="3"/>
  <c r="M32" i="3"/>
  <c r="M40" i="3"/>
  <c r="M48" i="3"/>
  <c r="M56" i="3"/>
  <c r="M64" i="3"/>
  <c r="M72" i="3"/>
  <c r="M80" i="3"/>
  <c r="M88" i="3"/>
  <c r="M96" i="3"/>
  <c r="M104" i="3"/>
  <c r="M112" i="3"/>
  <c r="M120" i="3"/>
  <c r="M128" i="3"/>
  <c r="M136" i="3"/>
  <c r="M144" i="3"/>
  <c r="M152" i="3"/>
  <c r="M160" i="3"/>
  <c r="M168" i="3"/>
  <c r="M176" i="3"/>
  <c r="M184" i="3"/>
  <c r="M192" i="3"/>
  <c r="M200" i="3"/>
  <c r="M208" i="3"/>
  <c r="M216" i="3"/>
  <c r="M224" i="3"/>
  <c r="M232" i="3"/>
  <c r="M240" i="3"/>
  <c r="M248" i="3"/>
  <c r="M256" i="3"/>
  <c r="M264" i="3"/>
  <c r="M272" i="3"/>
  <c r="M280" i="3"/>
  <c r="M288" i="3"/>
  <c r="M296" i="3"/>
  <c r="M304" i="3"/>
  <c r="M312" i="3"/>
  <c r="M320" i="3"/>
  <c r="M328" i="3"/>
  <c r="M336" i="3"/>
  <c r="M344" i="3"/>
  <c r="M352" i="3"/>
  <c r="M360" i="3"/>
  <c r="M368" i="3"/>
  <c r="M376" i="3"/>
  <c r="M384" i="3"/>
  <c r="M392" i="3"/>
  <c r="M400" i="3"/>
  <c r="M408" i="3"/>
  <c r="M416" i="3"/>
  <c r="L7" i="3"/>
  <c r="L15" i="3"/>
  <c r="L23" i="3"/>
  <c r="L31" i="3"/>
  <c r="L39" i="3"/>
  <c r="L47" i="3"/>
  <c r="L55" i="3"/>
  <c r="L63" i="3"/>
  <c r="L71" i="3"/>
  <c r="L79" i="3"/>
  <c r="L87" i="3"/>
  <c r="L95" i="3"/>
  <c r="L103" i="3"/>
  <c r="L111" i="3"/>
  <c r="L119" i="3"/>
  <c r="L127" i="3"/>
  <c r="L135" i="3"/>
  <c r="L143" i="3"/>
  <c r="L151" i="3"/>
  <c r="L159" i="3"/>
  <c r="L167" i="3"/>
  <c r="L175" i="3"/>
  <c r="L183" i="3"/>
  <c r="L191" i="3"/>
  <c r="L199" i="3"/>
  <c r="L207" i="3"/>
  <c r="L215" i="3"/>
  <c r="L223" i="3"/>
  <c r="M9" i="3"/>
  <c r="M17" i="3"/>
  <c r="M25" i="3"/>
  <c r="M33" i="3"/>
  <c r="M41" i="3"/>
  <c r="M49" i="3"/>
  <c r="M57" i="3"/>
  <c r="M65" i="3"/>
  <c r="M73" i="3"/>
  <c r="M81" i="3"/>
  <c r="M89" i="3"/>
  <c r="M97" i="3"/>
  <c r="M105" i="3"/>
  <c r="M113" i="3"/>
  <c r="M121" i="3"/>
  <c r="M129" i="3"/>
  <c r="M137" i="3"/>
  <c r="M145" i="3"/>
  <c r="M153" i="3"/>
  <c r="M161" i="3"/>
  <c r="M169" i="3"/>
  <c r="M177" i="3"/>
  <c r="M185" i="3"/>
  <c r="M193" i="3"/>
  <c r="M201" i="3"/>
  <c r="M209" i="3"/>
  <c r="M217" i="3"/>
  <c r="M225" i="3"/>
  <c r="M233" i="3"/>
  <c r="M241" i="3"/>
  <c r="M249" i="3"/>
  <c r="M257" i="3"/>
  <c r="M265" i="3"/>
  <c r="M273" i="3"/>
  <c r="M281" i="3"/>
  <c r="M289" i="3"/>
  <c r="M297" i="3"/>
  <c r="M305" i="3"/>
  <c r="M313" i="3"/>
  <c r="M321" i="3"/>
  <c r="M329" i="3"/>
  <c r="M337" i="3"/>
  <c r="M345" i="3"/>
  <c r="M353" i="3"/>
  <c r="M361" i="3"/>
  <c r="M369" i="3"/>
  <c r="M377" i="3"/>
  <c r="M385" i="3"/>
  <c r="M393" i="3"/>
  <c r="M401" i="3"/>
  <c r="M409" i="3"/>
  <c r="M417" i="3"/>
  <c r="L8" i="3"/>
  <c r="L16" i="3"/>
  <c r="L24" i="3"/>
  <c r="L32" i="3"/>
  <c r="L40" i="3"/>
  <c r="L48" i="3"/>
  <c r="L56" i="3"/>
  <c r="L64" i="3"/>
  <c r="L72" i="3"/>
  <c r="L80" i="3"/>
  <c r="L88" i="3"/>
  <c r="L96" i="3"/>
  <c r="L104" i="3"/>
  <c r="L112" i="3"/>
  <c r="L120" i="3"/>
  <c r="L128" i="3"/>
  <c r="L136" i="3"/>
  <c r="L144" i="3"/>
  <c r="M10" i="3"/>
  <c r="M18" i="3"/>
  <c r="M26" i="3"/>
  <c r="M34" i="3"/>
  <c r="M42" i="3"/>
  <c r="M50" i="3"/>
  <c r="M58" i="3"/>
  <c r="M66" i="3"/>
  <c r="M74" i="3"/>
  <c r="M82" i="3"/>
  <c r="M90" i="3"/>
  <c r="M98" i="3"/>
  <c r="M106" i="3"/>
  <c r="M114" i="3"/>
  <c r="M122" i="3"/>
  <c r="M130" i="3"/>
  <c r="M138" i="3"/>
  <c r="M146" i="3"/>
  <c r="M154" i="3"/>
  <c r="M162" i="3"/>
  <c r="M170" i="3"/>
  <c r="M178" i="3"/>
  <c r="M186" i="3"/>
  <c r="M194" i="3"/>
  <c r="M202" i="3"/>
  <c r="M210" i="3"/>
  <c r="M218" i="3"/>
  <c r="M226" i="3"/>
  <c r="M234" i="3"/>
  <c r="M242" i="3"/>
  <c r="M250" i="3"/>
  <c r="M258" i="3"/>
  <c r="M266" i="3"/>
  <c r="M274" i="3"/>
  <c r="M282" i="3"/>
  <c r="M290" i="3"/>
  <c r="M298" i="3"/>
  <c r="M306" i="3"/>
  <c r="M314" i="3"/>
  <c r="M322" i="3"/>
  <c r="M330" i="3"/>
  <c r="M338" i="3"/>
  <c r="M346" i="3"/>
  <c r="M354" i="3"/>
  <c r="M362" i="3"/>
  <c r="M370" i="3"/>
  <c r="M378" i="3"/>
  <c r="M386" i="3"/>
  <c r="M394" i="3"/>
  <c r="M402" i="3"/>
  <c r="M410" i="3"/>
  <c r="M418" i="3"/>
  <c r="M2" i="3"/>
  <c r="L9" i="3"/>
  <c r="L17" i="3"/>
  <c r="L25" i="3"/>
  <c r="L33" i="3"/>
  <c r="L41" i="3"/>
  <c r="L49" i="3"/>
  <c r="L57" i="3"/>
  <c r="L65" i="3"/>
  <c r="L73" i="3"/>
  <c r="L81" i="3"/>
  <c r="L89" i="3"/>
  <c r="L97" i="3"/>
  <c r="L105" i="3"/>
  <c r="L113" i="3"/>
  <c r="L121" i="3"/>
  <c r="L129" i="3"/>
  <c r="L137" i="3"/>
  <c r="L145" i="3"/>
  <c r="L153" i="3"/>
  <c r="L161" i="3"/>
  <c r="L169" i="3"/>
  <c r="L177" i="3"/>
  <c r="L185" i="3"/>
  <c r="M3" i="3"/>
  <c r="M11" i="3"/>
  <c r="M19" i="3"/>
  <c r="M27" i="3"/>
  <c r="M35" i="3"/>
  <c r="M43" i="3"/>
  <c r="M51" i="3"/>
  <c r="M59" i="3"/>
  <c r="M67" i="3"/>
  <c r="M75" i="3"/>
  <c r="M83" i="3"/>
  <c r="M91" i="3"/>
  <c r="M99" i="3"/>
  <c r="M107" i="3"/>
  <c r="M115" i="3"/>
  <c r="M123" i="3"/>
  <c r="M131" i="3"/>
  <c r="M139" i="3"/>
  <c r="M147" i="3"/>
  <c r="M155" i="3"/>
  <c r="M163" i="3"/>
  <c r="M171" i="3"/>
  <c r="M179" i="3"/>
  <c r="M187" i="3"/>
  <c r="M195" i="3"/>
  <c r="M203" i="3"/>
  <c r="M211" i="3"/>
  <c r="M219" i="3"/>
  <c r="M227" i="3"/>
  <c r="M235" i="3"/>
  <c r="M243" i="3"/>
  <c r="M251" i="3"/>
  <c r="M259" i="3"/>
  <c r="M267" i="3"/>
  <c r="M275" i="3"/>
  <c r="M283" i="3"/>
  <c r="M291" i="3"/>
  <c r="M299" i="3"/>
  <c r="M307" i="3"/>
  <c r="M315" i="3"/>
  <c r="M323" i="3"/>
  <c r="M331" i="3"/>
  <c r="M339" i="3"/>
  <c r="M347" i="3"/>
  <c r="M355" i="3"/>
  <c r="M363" i="3"/>
  <c r="M371" i="3"/>
  <c r="M379" i="3"/>
  <c r="M387" i="3"/>
  <c r="M395" i="3"/>
  <c r="M403" i="3"/>
  <c r="M411" i="3"/>
  <c r="M419" i="3"/>
  <c r="L2" i="3"/>
  <c r="Q2" i="3" s="1"/>
  <c r="L10" i="3"/>
  <c r="L18" i="3"/>
  <c r="L26" i="3"/>
  <c r="L34" i="3"/>
  <c r="L42" i="3"/>
  <c r="L50" i="3"/>
  <c r="L58" i="3"/>
  <c r="L66" i="3"/>
  <c r="L74" i="3"/>
  <c r="L82" i="3"/>
  <c r="L90" i="3"/>
  <c r="L98" i="3"/>
  <c r="L106" i="3"/>
  <c r="L114" i="3"/>
  <c r="L122" i="3"/>
  <c r="L130" i="3"/>
  <c r="L138" i="3"/>
  <c r="L146" i="3"/>
  <c r="M4" i="3"/>
  <c r="M12" i="3"/>
  <c r="M20" i="3"/>
  <c r="M28" i="3"/>
  <c r="M36" i="3"/>
  <c r="M44" i="3"/>
  <c r="M52" i="3"/>
  <c r="M60" i="3"/>
  <c r="M68" i="3"/>
  <c r="M76" i="3"/>
  <c r="M84" i="3"/>
  <c r="M92" i="3"/>
  <c r="M100" i="3"/>
  <c r="M108" i="3"/>
  <c r="M116" i="3"/>
  <c r="M124" i="3"/>
  <c r="M132" i="3"/>
  <c r="M140" i="3"/>
  <c r="M148" i="3"/>
  <c r="M156" i="3"/>
  <c r="M164" i="3"/>
  <c r="M172" i="3"/>
  <c r="M180" i="3"/>
  <c r="M188" i="3"/>
  <c r="M196" i="3"/>
  <c r="M204" i="3"/>
  <c r="M212" i="3"/>
  <c r="M220" i="3"/>
  <c r="M228" i="3"/>
  <c r="M236" i="3"/>
  <c r="M244" i="3"/>
  <c r="M252" i="3"/>
  <c r="M260" i="3"/>
  <c r="M268" i="3"/>
  <c r="M276" i="3"/>
  <c r="M284" i="3"/>
  <c r="M292" i="3"/>
  <c r="M300" i="3"/>
  <c r="M308" i="3"/>
  <c r="M316" i="3"/>
  <c r="M324" i="3"/>
  <c r="M332" i="3"/>
  <c r="M340" i="3"/>
  <c r="M348" i="3"/>
  <c r="M356" i="3"/>
  <c r="M364" i="3"/>
  <c r="M372" i="3"/>
  <c r="M380" i="3"/>
  <c r="M388" i="3"/>
  <c r="M396" i="3"/>
  <c r="M404" i="3"/>
  <c r="M412" i="3"/>
  <c r="M420" i="3"/>
  <c r="L3" i="3"/>
  <c r="L11" i="3"/>
  <c r="L19" i="3"/>
  <c r="L27" i="3"/>
  <c r="L35" i="3"/>
  <c r="L43" i="3"/>
  <c r="L51" i="3"/>
  <c r="L59" i="3"/>
  <c r="L67" i="3"/>
  <c r="L75" i="3"/>
  <c r="L83" i="3"/>
  <c r="L91" i="3"/>
  <c r="L99" i="3"/>
  <c r="L107" i="3"/>
  <c r="L115" i="3"/>
  <c r="L123" i="3"/>
  <c r="L131" i="3"/>
  <c r="L139" i="3"/>
  <c r="L147" i="3"/>
  <c r="L155" i="3"/>
  <c r="L163" i="3"/>
  <c r="L171" i="3"/>
  <c r="L179" i="3"/>
  <c r="L187" i="3"/>
  <c r="L195" i="3"/>
  <c r="L203" i="3"/>
  <c r="L211" i="3"/>
  <c r="L219" i="3"/>
  <c r="M5" i="3"/>
  <c r="M13" i="3"/>
  <c r="M21" i="3"/>
  <c r="M29" i="3"/>
  <c r="M37" i="3"/>
  <c r="M45" i="3"/>
  <c r="M53" i="3"/>
  <c r="M61" i="3"/>
  <c r="M69" i="3"/>
  <c r="M77" i="3"/>
  <c r="M85" i="3"/>
  <c r="M93" i="3"/>
  <c r="M101" i="3"/>
  <c r="M109" i="3"/>
  <c r="M117" i="3"/>
  <c r="M125" i="3"/>
  <c r="M133" i="3"/>
  <c r="M141" i="3"/>
  <c r="M149" i="3"/>
  <c r="M157" i="3"/>
  <c r="M165" i="3"/>
  <c r="M173" i="3"/>
  <c r="M181" i="3"/>
  <c r="M189" i="3"/>
  <c r="M197" i="3"/>
  <c r="M205" i="3"/>
  <c r="M213" i="3"/>
  <c r="M221" i="3"/>
  <c r="M229" i="3"/>
  <c r="M237" i="3"/>
  <c r="M245" i="3"/>
  <c r="M253" i="3"/>
  <c r="M261" i="3"/>
  <c r="M269" i="3"/>
  <c r="M277" i="3"/>
  <c r="M285" i="3"/>
  <c r="M293" i="3"/>
  <c r="M301" i="3"/>
  <c r="M309" i="3"/>
  <c r="M317" i="3"/>
  <c r="M325" i="3"/>
  <c r="M333" i="3"/>
  <c r="M341" i="3"/>
  <c r="M349" i="3"/>
  <c r="M357" i="3"/>
  <c r="M365" i="3"/>
  <c r="M373" i="3"/>
  <c r="M381" i="3"/>
  <c r="M389" i="3"/>
  <c r="M397" i="3"/>
  <c r="M405" i="3"/>
  <c r="M413" i="3"/>
  <c r="M421" i="3"/>
  <c r="L4" i="3"/>
  <c r="L12" i="3"/>
  <c r="L20" i="3"/>
  <c r="L28" i="3"/>
  <c r="L36" i="3"/>
  <c r="L44" i="3"/>
  <c r="L52" i="3"/>
  <c r="L60" i="3"/>
  <c r="L68" i="3"/>
  <c r="L76" i="3"/>
  <c r="L84" i="3"/>
  <c r="L92" i="3"/>
  <c r="L100" i="3"/>
  <c r="L108" i="3"/>
  <c r="L116" i="3"/>
  <c r="L124" i="3"/>
  <c r="L132" i="3"/>
  <c r="L140" i="3"/>
  <c r="L148" i="3"/>
  <c r="L156" i="3"/>
  <c r="L164" i="3"/>
  <c r="L172" i="3"/>
  <c r="L180" i="3"/>
  <c r="L188" i="3"/>
  <c r="L196" i="3"/>
  <c r="L204" i="3"/>
  <c r="L212" i="3"/>
  <c r="L220" i="3"/>
  <c r="L228" i="3"/>
  <c r="L236" i="3"/>
  <c r="L244" i="3"/>
  <c r="M46" i="3"/>
  <c r="M110" i="3"/>
  <c r="M174" i="3"/>
  <c r="M238" i="3"/>
  <c r="M302" i="3"/>
  <c r="M366" i="3"/>
  <c r="L45" i="3"/>
  <c r="L109" i="3"/>
  <c r="L152" i="3"/>
  <c r="L168" i="3"/>
  <c r="L184" i="3"/>
  <c r="L198" i="3"/>
  <c r="L210" i="3"/>
  <c r="L224" i="3"/>
  <c r="L233" i="3"/>
  <c r="L242" i="3"/>
  <c r="L251" i="3"/>
  <c r="L259" i="3"/>
  <c r="L267" i="3"/>
  <c r="L275" i="3"/>
  <c r="L283" i="3"/>
  <c r="L291" i="3"/>
  <c r="L299" i="3"/>
  <c r="L307" i="3"/>
  <c r="L315" i="3"/>
  <c r="L323" i="3"/>
  <c r="L331" i="3"/>
  <c r="L339" i="3"/>
  <c r="L347" i="3"/>
  <c r="L355" i="3"/>
  <c r="L363" i="3"/>
  <c r="L371" i="3"/>
  <c r="L379" i="3"/>
  <c r="L387" i="3"/>
  <c r="L395" i="3"/>
  <c r="L403" i="3"/>
  <c r="L411" i="3"/>
  <c r="L419" i="3"/>
  <c r="L166" i="3"/>
  <c r="L250" i="3"/>
  <c r="L298" i="3"/>
  <c r="L346" i="3"/>
  <c r="L402" i="3"/>
  <c r="M54" i="3"/>
  <c r="M118" i="3"/>
  <c r="M182" i="3"/>
  <c r="M246" i="3"/>
  <c r="M310" i="3"/>
  <c r="M374" i="3"/>
  <c r="L53" i="3"/>
  <c r="L117" i="3"/>
  <c r="L154" i="3"/>
  <c r="L170" i="3"/>
  <c r="L186" i="3"/>
  <c r="L200" i="3"/>
  <c r="L213" i="3"/>
  <c r="L225" i="3"/>
  <c r="L234" i="3"/>
  <c r="L243" i="3"/>
  <c r="L252" i="3"/>
  <c r="L260" i="3"/>
  <c r="L268" i="3"/>
  <c r="L276" i="3"/>
  <c r="L284" i="3"/>
  <c r="L292" i="3"/>
  <c r="L300" i="3"/>
  <c r="L308" i="3"/>
  <c r="L316" i="3"/>
  <c r="L324" i="3"/>
  <c r="L332" i="3"/>
  <c r="L340" i="3"/>
  <c r="L348" i="3"/>
  <c r="L356" i="3"/>
  <c r="L364" i="3"/>
  <c r="L372" i="3"/>
  <c r="L380" i="3"/>
  <c r="L388" i="3"/>
  <c r="L396" i="3"/>
  <c r="L404" i="3"/>
  <c r="L412" i="3"/>
  <c r="L420" i="3"/>
  <c r="M294" i="3"/>
  <c r="L182" i="3"/>
  <c r="L258" i="3"/>
  <c r="L314" i="3"/>
  <c r="L370" i="3"/>
  <c r="L418" i="3"/>
  <c r="M62" i="3"/>
  <c r="M126" i="3"/>
  <c r="M190" i="3"/>
  <c r="M254" i="3"/>
  <c r="M318" i="3"/>
  <c r="M382" i="3"/>
  <c r="L61" i="3"/>
  <c r="L125" i="3"/>
  <c r="L157" i="3"/>
  <c r="L173" i="3"/>
  <c r="L189" i="3"/>
  <c r="L201" i="3"/>
  <c r="L214" i="3"/>
  <c r="L226" i="3"/>
  <c r="L235" i="3"/>
  <c r="L245" i="3"/>
  <c r="L253" i="3"/>
  <c r="L261" i="3"/>
  <c r="L269" i="3"/>
  <c r="L277" i="3"/>
  <c r="L285" i="3"/>
  <c r="L293" i="3"/>
  <c r="L301" i="3"/>
  <c r="L309" i="3"/>
  <c r="L317" i="3"/>
  <c r="L325" i="3"/>
  <c r="L333" i="3"/>
  <c r="L341" i="3"/>
  <c r="L349" i="3"/>
  <c r="L357" i="3"/>
  <c r="L365" i="3"/>
  <c r="L373" i="3"/>
  <c r="L381" i="3"/>
  <c r="L389" i="3"/>
  <c r="L397" i="3"/>
  <c r="L405" i="3"/>
  <c r="L413" i="3"/>
  <c r="L421" i="3"/>
  <c r="M358" i="3"/>
  <c r="L101" i="3"/>
  <c r="L232" i="3"/>
  <c r="L282" i="3"/>
  <c r="L338" i="3"/>
  <c r="L394" i="3"/>
  <c r="M6" i="3"/>
  <c r="M70" i="3"/>
  <c r="M134" i="3"/>
  <c r="M198" i="3"/>
  <c r="M262" i="3"/>
  <c r="M326" i="3"/>
  <c r="M390" i="3"/>
  <c r="L69" i="3"/>
  <c r="L133" i="3"/>
  <c r="L158" i="3"/>
  <c r="L174" i="3"/>
  <c r="L190" i="3"/>
  <c r="L202" i="3"/>
  <c r="L216" i="3"/>
  <c r="L227" i="3"/>
  <c r="L237" i="3"/>
  <c r="L246" i="3"/>
  <c r="L254" i="3"/>
  <c r="L262" i="3"/>
  <c r="L270" i="3"/>
  <c r="L278" i="3"/>
  <c r="L286" i="3"/>
  <c r="L294" i="3"/>
  <c r="L302" i="3"/>
  <c r="L310" i="3"/>
  <c r="L318" i="3"/>
  <c r="L326" i="3"/>
  <c r="L334" i="3"/>
  <c r="L342" i="3"/>
  <c r="L350" i="3"/>
  <c r="L358" i="3"/>
  <c r="L366" i="3"/>
  <c r="L374" i="3"/>
  <c r="L382" i="3"/>
  <c r="L390" i="3"/>
  <c r="L398" i="3"/>
  <c r="L406" i="3"/>
  <c r="L414" i="3"/>
  <c r="M102" i="3"/>
  <c r="L150" i="3"/>
  <c r="L241" i="3"/>
  <c r="L306" i="3"/>
  <c r="L362" i="3"/>
  <c r="M14" i="3"/>
  <c r="M78" i="3"/>
  <c r="M142" i="3"/>
  <c r="M206" i="3"/>
  <c r="M270" i="3"/>
  <c r="M334" i="3"/>
  <c r="M398" i="3"/>
  <c r="L13" i="3"/>
  <c r="L77" i="3"/>
  <c r="L141" i="3"/>
  <c r="L160" i="3"/>
  <c r="L176" i="3"/>
  <c r="L192" i="3"/>
  <c r="L205" i="3"/>
  <c r="L217" i="3"/>
  <c r="L229" i="3"/>
  <c r="L238" i="3"/>
  <c r="L247" i="3"/>
  <c r="L255" i="3"/>
  <c r="L263" i="3"/>
  <c r="L271" i="3"/>
  <c r="L279" i="3"/>
  <c r="L287" i="3"/>
  <c r="L295" i="3"/>
  <c r="L303" i="3"/>
  <c r="L311" i="3"/>
  <c r="L319" i="3"/>
  <c r="L327" i="3"/>
  <c r="L335" i="3"/>
  <c r="L343" i="3"/>
  <c r="L351" i="3"/>
  <c r="L359" i="3"/>
  <c r="L367" i="3"/>
  <c r="L375" i="3"/>
  <c r="L383" i="3"/>
  <c r="L391" i="3"/>
  <c r="L399" i="3"/>
  <c r="L407" i="3"/>
  <c r="L415" i="3"/>
  <c r="M230" i="3"/>
  <c r="L209" i="3"/>
  <c r="L274" i="3"/>
  <c r="L330" i="3"/>
  <c r="L386" i="3"/>
  <c r="M22" i="3"/>
  <c r="M86" i="3"/>
  <c r="M150" i="3"/>
  <c r="M214" i="3"/>
  <c r="M278" i="3"/>
  <c r="M342" i="3"/>
  <c r="M406" i="3"/>
  <c r="L21" i="3"/>
  <c r="L85" i="3"/>
  <c r="L142" i="3"/>
  <c r="L162" i="3"/>
  <c r="L178" i="3"/>
  <c r="L193" i="3"/>
  <c r="L206" i="3"/>
  <c r="L218" i="3"/>
  <c r="L230" i="3"/>
  <c r="L239" i="3"/>
  <c r="L248" i="3"/>
  <c r="L256" i="3"/>
  <c r="L264" i="3"/>
  <c r="L272" i="3"/>
  <c r="L280" i="3"/>
  <c r="L288" i="3"/>
  <c r="L296" i="3"/>
  <c r="L304" i="3"/>
  <c r="L312" i="3"/>
  <c r="L320" i="3"/>
  <c r="L328" i="3"/>
  <c r="L336" i="3"/>
  <c r="L344" i="3"/>
  <c r="L352" i="3"/>
  <c r="L360" i="3"/>
  <c r="L368" i="3"/>
  <c r="L376" i="3"/>
  <c r="L384" i="3"/>
  <c r="L392" i="3"/>
  <c r="L400" i="3"/>
  <c r="L408" i="3"/>
  <c r="L416" i="3"/>
  <c r="M166" i="3"/>
  <c r="L197" i="3"/>
  <c r="L266" i="3"/>
  <c r="L322" i="3"/>
  <c r="L378" i="3"/>
  <c r="M30" i="3"/>
  <c r="M94" i="3"/>
  <c r="M158" i="3"/>
  <c r="M222" i="3"/>
  <c r="M286" i="3"/>
  <c r="M350" i="3"/>
  <c r="M414" i="3"/>
  <c r="L29" i="3"/>
  <c r="L93" i="3"/>
  <c r="L149" i="3"/>
  <c r="L165" i="3"/>
  <c r="L181" i="3"/>
  <c r="L194" i="3"/>
  <c r="L208" i="3"/>
  <c r="L221" i="3"/>
  <c r="L231" i="3"/>
  <c r="L240" i="3"/>
  <c r="L249" i="3"/>
  <c r="L257" i="3"/>
  <c r="L265" i="3"/>
  <c r="L273" i="3"/>
  <c r="L281" i="3"/>
  <c r="L289" i="3"/>
  <c r="L297" i="3"/>
  <c r="L305" i="3"/>
  <c r="L313" i="3"/>
  <c r="L321" i="3"/>
  <c r="L329" i="3"/>
  <c r="L337" i="3"/>
  <c r="L345" i="3"/>
  <c r="L353" i="3"/>
  <c r="L361" i="3"/>
  <c r="L369" i="3"/>
  <c r="L377" i="3"/>
  <c r="L385" i="3"/>
  <c r="L393" i="3"/>
  <c r="L401" i="3"/>
  <c r="L409" i="3"/>
  <c r="L417" i="3"/>
  <c r="M38" i="3"/>
  <c r="L37" i="3"/>
  <c r="L222" i="3"/>
  <c r="L290" i="3"/>
  <c r="L354" i="3"/>
  <c r="L410" i="3"/>
  <c r="C11" i="3"/>
  <c r="C26" i="3" s="1"/>
  <c r="N2" i="3" l="1"/>
  <c r="N157" i="3"/>
  <c r="N56" i="3"/>
  <c r="N42" i="3"/>
  <c r="N259" i="3"/>
  <c r="N346" i="3"/>
  <c r="N110" i="3"/>
  <c r="N146" i="3"/>
  <c r="N265" i="3"/>
  <c r="N297" i="3"/>
  <c r="N271" i="3"/>
  <c r="N313" i="3"/>
  <c r="N246" i="3"/>
  <c r="N376" i="3"/>
  <c r="N128" i="3"/>
  <c r="N20" i="3"/>
  <c r="N222" i="3"/>
  <c r="N408" i="3"/>
  <c r="N400" i="3"/>
  <c r="N55" i="3"/>
  <c r="N321" i="3"/>
  <c r="N334" i="3"/>
  <c r="N19" i="3"/>
  <c r="N253" i="3"/>
  <c r="N307" i="3"/>
  <c r="N416" i="3"/>
  <c r="N142" i="3"/>
  <c r="N5" i="3"/>
  <c r="N37" i="3"/>
  <c r="N80" i="3"/>
  <c r="N210" i="3"/>
  <c r="N219" i="3"/>
  <c r="N281" i="3"/>
  <c r="N228" i="3"/>
  <c r="N350" i="3"/>
  <c r="N330" i="3"/>
  <c r="N250" i="3"/>
  <c r="N381" i="3"/>
  <c r="N32" i="3"/>
  <c r="N267" i="3"/>
  <c r="N50" i="3"/>
  <c r="N78" i="3"/>
  <c r="N178" i="3"/>
  <c r="N191" i="3"/>
  <c r="N293" i="3"/>
  <c r="N289" i="3"/>
  <c r="N135" i="3"/>
  <c r="N243" i="3"/>
  <c r="N269" i="3"/>
  <c r="N338" i="3"/>
  <c r="N140" i="3"/>
  <c r="N310" i="3"/>
  <c r="N348" i="3"/>
  <c r="N413" i="3"/>
  <c r="N370" i="3"/>
  <c r="N402" i="3"/>
  <c r="N48" i="3"/>
  <c r="N291" i="3"/>
  <c r="N237" i="3"/>
  <c r="N301" i="3"/>
  <c r="N261" i="3"/>
  <c r="N314" i="3"/>
  <c r="N342" i="3"/>
  <c r="N170" i="3"/>
  <c r="N97" i="3"/>
  <c r="N241" i="3"/>
  <c r="N263" i="3"/>
  <c r="N73" i="3"/>
  <c r="N337" i="3"/>
  <c r="N33" i="3"/>
  <c r="N242" i="3"/>
  <c r="Q3" i="3"/>
  <c r="Q4" i="3" s="1"/>
  <c r="Q5" i="3" s="1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103" i="3" s="1"/>
  <c r="Q104" i="3" s="1"/>
  <c r="Q105" i="3" s="1"/>
  <c r="Q106" i="3" s="1"/>
  <c r="Q107" i="3" s="1"/>
  <c r="Q108" i="3" s="1"/>
  <c r="Q109" i="3" s="1"/>
  <c r="Q110" i="3" s="1"/>
  <c r="Q111" i="3" s="1"/>
  <c r="Q112" i="3" s="1"/>
  <c r="Q113" i="3" s="1"/>
  <c r="Q114" i="3" s="1"/>
  <c r="Q115" i="3" s="1"/>
  <c r="Q116" i="3" s="1"/>
  <c r="Q117" i="3" s="1"/>
  <c r="Q118" i="3" s="1"/>
  <c r="Q119" i="3" s="1"/>
  <c r="Q120" i="3" s="1"/>
  <c r="Q121" i="3" s="1"/>
  <c r="N226" i="3"/>
  <c r="N305" i="3"/>
  <c r="N368" i="3"/>
  <c r="N345" i="3"/>
  <c r="N286" i="3"/>
  <c r="N328" i="3"/>
  <c r="N374" i="3"/>
  <c r="N406" i="3"/>
  <c r="N373" i="3"/>
  <c r="N405" i="3"/>
  <c r="N380" i="3"/>
  <c r="N412" i="3"/>
  <c r="N331" i="3"/>
  <c r="N362" i="3"/>
  <c r="N394" i="3"/>
  <c r="N36" i="3"/>
  <c r="N87" i="3"/>
  <c r="N18" i="3"/>
  <c r="N114" i="3"/>
  <c r="N116" i="3"/>
  <c r="N248" i="3"/>
  <c r="N277" i="3"/>
  <c r="N333" i="3"/>
  <c r="N273" i="3"/>
  <c r="N288" i="3"/>
  <c r="N407" i="3"/>
  <c r="N169" i="3"/>
  <c r="N74" i="3"/>
  <c r="N106" i="3"/>
  <c r="N138" i="3"/>
  <c r="N176" i="3"/>
  <c r="N184" i="3"/>
  <c r="N218" i="3"/>
  <c r="N280" i="3"/>
  <c r="N276" i="3"/>
  <c r="N322" i="3"/>
  <c r="N369" i="3"/>
  <c r="N401" i="3"/>
  <c r="N46" i="3"/>
  <c r="N256" i="3"/>
  <c r="N326" i="3"/>
  <c r="N354" i="3"/>
  <c r="N82" i="3"/>
  <c r="N27" i="3"/>
  <c r="N175" i="3"/>
  <c r="N89" i="3"/>
  <c r="N153" i="3"/>
  <c r="N88" i="3"/>
  <c r="N152" i="3"/>
  <c r="N221" i="3"/>
  <c r="N283" i="3"/>
  <c r="N352" i="3"/>
  <c r="N356" i="3"/>
  <c r="N365" i="3"/>
  <c r="N397" i="3"/>
  <c r="N387" i="3"/>
  <c r="N12" i="3"/>
  <c r="N57" i="3"/>
  <c r="N16" i="3"/>
  <c r="N364" i="3"/>
  <c r="N341" i="3"/>
  <c r="N25" i="3"/>
  <c r="N285" i="3"/>
  <c r="N164" i="3"/>
  <c r="N102" i="3"/>
  <c r="N8" i="3"/>
  <c r="N206" i="3"/>
  <c r="N238" i="3"/>
  <c r="N290" i="3"/>
  <c r="N360" i="3"/>
  <c r="N311" i="3"/>
  <c r="N343" i="3"/>
  <c r="N382" i="3"/>
  <c r="N414" i="3"/>
  <c r="N388" i="3"/>
  <c r="N45" i="3"/>
  <c r="N109" i="3"/>
  <c r="N13" i="3"/>
  <c r="N167" i="3"/>
  <c r="N124" i="3"/>
  <c r="N392" i="3"/>
  <c r="N44" i="3"/>
  <c r="N64" i="3"/>
  <c r="N151" i="3"/>
  <c r="N86" i="3"/>
  <c r="N108" i="3"/>
  <c r="N112" i="3"/>
  <c r="N125" i="3"/>
  <c r="N174" i="3"/>
  <c r="N111" i="3"/>
  <c r="N143" i="3"/>
  <c r="N65" i="3"/>
  <c r="N216" i="3"/>
  <c r="N324" i="3"/>
  <c r="N266" i="3"/>
  <c r="N298" i="3"/>
  <c r="N390" i="3"/>
  <c r="N396" i="3"/>
  <c r="N379" i="3"/>
  <c r="N411" i="3"/>
  <c r="N23" i="3"/>
  <c r="N162" i="3"/>
  <c r="N28" i="3"/>
  <c r="N92" i="3"/>
  <c r="N133" i="3"/>
  <c r="N51" i="3"/>
  <c r="N312" i="3"/>
  <c r="N61" i="3"/>
  <c r="N21" i="3"/>
  <c r="N6" i="3"/>
  <c r="N30" i="3"/>
  <c r="N95" i="3"/>
  <c r="N76" i="3"/>
  <c r="N117" i="3"/>
  <c r="N121" i="3"/>
  <c r="N93" i="3"/>
  <c r="N120" i="3"/>
  <c r="N70" i="3"/>
  <c r="N232" i="3"/>
  <c r="N225" i="3"/>
  <c r="N268" i="3"/>
  <c r="N287" i="3"/>
  <c r="N257" i="3"/>
  <c r="N296" i="3"/>
  <c r="N251" i="3"/>
  <c r="N292" i="3"/>
  <c r="N255" i="3"/>
  <c r="N295" i="3"/>
  <c r="N340" i="3"/>
  <c r="N274" i="3"/>
  <c r="N306" i="3"/>
  <c r="N278" i="3"/>
  <c r="N327" i="3"/>
  <c r="N391" i="3"/>
  <c r="N366" i="3"/>
  <c r="N398" i="3"/>
  <c r="N372" i="3"/>
  <c r="N404" i="3"/>
  <c r="N323" i="3"/>
  <c r="N355" i="3"/>
  <c r="N419" i="3"/>
  <c r="N386" i="3"/>
  <c r="N418" i="3"/>
  <c r="N4" i="3"/>
  <c r="N14" i="3"/>
  <c r="N66" i="3"/>
  <c r="N31" i="3"/>
  <c r="N127" i="3"/>
  <c r="N224" i="3"/>
  <c r="N359" i="3"/>
  <c r="N62" i="3"/>
  <c r="N11" i="3"/>
  <c r="N105" i="3"/>
  <c r="N17" i="3"/>
  <c r="N96" i="3"/>
  <c r="N132" i="3"/>
  <c r="N168" i="3"/>
  <c r="N205" i="3"/>
  <c r="N183" i="3"/>
  <c r="N72" i="3"/>
  <c r="N38" i="3"/>
  <c r="N194" i="3"/>
  <c r="N35" i="3"/>
  <c r="N60" i="3"/>
  <c r="N101" i="3"/>
  <c r="N214" i="3"/>
  <c r="N193" i="3"/>
  <c r="N204" i="3"/>
  <c r="N236" i="3"/>
  <c r="N240" i="3"/>
  <c r="N190" i="3"/>
  <c r="N189" i="3"/>
  <c r="N196" i="3"/>
  <c r="N229" i="3"/>
  <c r="N275" i="3"/>
  <c r="N59" i="3"/>
  <c r="N91" i="3"/>
  <c r="N123" i="3"/>
  <c r="N155" i="3"/>
  <c r="N187" i="3"/>
  <c r="N199" i="3"/>
  <c r="N231" i="3"/>
  <c r="N272" i="3"/>
  <c r="N332" i="3"/>
  <c r="N358" i="3"/>
  <c r="N353" i="3"/>
  <c r="N385" i="3"/>
  <c r="N417" i="3"/>
  <c r="N104" i="3"/>
  <c r="N94" i="3"/>
  <c r="N129" i="3"/>
  <c r="N47" i="3"/>
  <c r="N200" i="3"/>
  <c r="N233" i="3"/>
  <c r="N325" i="3"/>
  <c r="N264" i="3"/>
  <c r="N317" i="3"/>
  <c r="N260" i="3"/>
  <c r="N316" i="3"/>
  <c r="N282" i="3"/>
  <c r="N320" i="3"/>
  <c r="N254" i="3"/>
  <c r="N335" i="3"/>
  <c r="N367" i="3"/>
  <c r="N399" i="3"/>
  <c r="N363" i="3"/>
  <c r="N395" i="3"/>
  <c r="N309" i="3"/>
  <c r="N15" i="3"/>
  <c r="N10" i="3"/>
  <c r="N39" i="3"/>
  <c r="N136" i="3"/>
  <c r="N85" i="3"/>
  <c r="N126" i="3"/>
  <c r="N158" i="3"/>
  <c r="N148" i="3"/>
  <c r="N29" i="3"/>
  <c r="N40" i="3"/>
  <c r="N119" i="3"/>
  <c r="N71" i="3"/>
  <c r="N41" i="3"/>
  <c r="N137" i="3"/>
  <c r="N100" i="3"/>
  <c r="N141" i="3"/>
  <c r="N49" i="3"/>
  <c r="N81" i="3"/>
  <c r="N98" i="3"/>
  <c r="N130" i="3"/>
  <c r="N161" i="3"/>
  <c r="N7" i="3"/>
  <c r="N22" i="3"/>
  <c r="N69" i="3"/>
  <c r="N156" i="3"/>
  <c r="N213" i="3"/>
  <c r="N245" i="3"/>
  <c r="N208" i="3"/>
  <c r="N249" i="3"/>
  <c r="N198" i="3"/>
  <c r="N230" i="3"/>
  <c r="N165" i="3"/>
  <c r="N197" i="3"/>
  <c r="N172" i="3"/>
  <c r="N202" i="3"/>
  <c r="N234" i="3"/>
  <c r="N67" i="3"/>
  <c r="N99" i="3"/>
  <c r="N131" i="3"/>
  <c r="N163" i="3"/>
  <c r="N195" i="3"/>
  <c r="N284" i="3"/>
  <c r="N303" i="3"/>
  <c r="N207" i="3"/>
  <c r="N239" i="3"/>
  <c r="N299" i="3"/>
  <c r="N308" i="3"/>
  <c r="N318" i="3"/>
  <c r="N361" i="3"/>
  <c r="N393" i="3"/>
  <c r="N24" i="3"/>
  <c r="N113" i="3"/>
  <c r="N145" i="3"/>
  <c r="N53" i="3"/>
  <c r="N103" i="3"/>
  <c r="N134" i="3"/>
  <c r="N160" i="3"/>
  <c r="N209" i="3"/>
  <c r="N203" i="3"/>
  <c r="N235" i="3"/>
  <c r="N201" i="3"/>
  <c r="N262" i="3"/>
  <c r="N294" i="3"/>
  <c r="N375" i="3"/>
  <c r="N420" i="3"/>
  <c r="N339" i="3"/>
  <c r="N371" i="3"/>
  <c r="N403" i="3"/>
  <c r="C12" i="3"/>
  <c r="N68" i="3"/>
  <c r="N54" i="3"/>
  <c r="N9" i="3"/>
  <c r="N34" i="3"/>
  <c r="N166" i="3"/>
  <c r="N177" i="3"/>
  <c r="N217" i="3"/>
  <c r="N173" i="3"/>
  <c r="N180" i="3"/>
  <c r="N211" i="3"/>
  <c r="N43" i="3"/>
  <c r="N75" i="3"/>
  <c r="N107" i="3"/>
  <c r="N139" i="3"/>
  <c r="N171" i="3"/>
  <c r="N258" i="3"/>
  <c r="N215" i="3"/>
  <c r="N247" i="3"/>
  <c r="N279" i="3"/>
  <c r="N329" i="3"/>
  <c r="N349" i="3"/>
  <c r="N336" i="3"/>
  <c r="N344" i="3"/>
  <c r="N3" i="3"/>
  <c r="N26" i="3"/>
  <c r="N159" i="3"/>
  <c r="N118" i="3"/>
  <c r="N150" i="3"/>
  <c r="N58" i="3"/>
  <c r="N149" i="3"/>
  <c r="N144" i="3"/>
  <c r="N84" i="3"/>
  <c r="N79" i="3"/>
  <c r="N182" i="3"/>
  <c r="N212" i="3"/>
  <c r="N244" i="3"/>
  <c r="N300" i="3"/>
  <c r="N252" i="3"/>
  <c r="N384" i="3"/>
  <c r="N270" i="3"/>
  <c r="N302" i="3"/>
  <c r="N319" i="3"/>
  <c r="N351" i="3"/>
  <c r="N383" i="3"/>
  <c r="N415" i="3"/>
  <c r="N357" i="3"/>
  <c r="N389" i="3"/>
  <c r="N421" i="3"/>
  <c r="N315" i="3"/>
  <c r="N347" i="3"/>
  <c r="N378" i="3"/>
  <c r="N410" i="3"/>
  <c r="N52" i="3"/>
  <c r="N77" i="3"/>
  <c r="N186" i="3"/>
  <c r="N90" i="3"/>
  <c r="N122" i="3"/>
  <c r="N154" i="3"/>
  <c r="N63" i="3"/>
  <c r="N185" i="3"/>
  <c r="N192" i="3"/>
  <c r="N227" i="3"/>
  <c r="N181" i="3"/>
  <c r="N188" i="3"/>
  <c r="N220" i="3"/>
  <c r="N83" i="3"/>
  <c r="N115" i="3"/>
  <c r="N147" i="3"/>
  <c r="N179" i="3"/>
  <c r="N223" i="3"/>
  <c r="N304" i="3"/>
  <c r="N377" i="3"/>
  <c r="N409" i="3"/>
  <c r="P220" i="3" l="1"/>
  <c r="P180" i="3"/>
  <c r="P275" i="3"/>
  <c r="P315" i="3"/>
  <c r="P26" i="3"/>
  <c r="P294" i="3"/>
  <c r="P193" i="3"/>
  <c r="P398" i="3"/>
  <c r="P295" i="3"/>
  <c r="P225" i="3"/>
  <c r="P95" i="3"/>
  <c r="P92" i="3"/>
  <c r="P298" i="3"/>
  <c r="P125" i="3"/>
  <c r="P124" i="3"/>
  <c r="P343" i="3"/>
  <c r="P164" i="3"/>
  <c r="P387" i="3"/>
  <c r="P88" i="3"/>
  <c r="P256" i="3"/>
  <c r="P184" i="3"/>
  <c r="P273" i="3"/>
  <c r="P36" i="3"/>
  <c r="P406" i="3"/>
  <c r="P170" i="3"/>
  <c r="P402" i="3"/>
  <c r="P243" i="3"/>
  <c r="P267" i="3"/>
  <c r="P219" i="3"/>
  <c r="P122" i="3"/>
  <c r="P79" i="3"/>
  <c r="P68" i="3"/>
  <c r="P308" i="3"/>
  <c r="P230" i="3"/>
  <c r="P158" i="3"/>
  <c r="P183" i="3"/>
  <c r="P409" i="3"/>
  <c r="P302" i="3"/>
  <c r="P215" i="3"/>
  <c r="P103" i="3"/>
  <c r="P131" i="3"/>
  <c r="P22" i="3"/>
  <c r="P100" i="3"/>
  <c r="P395" i="3"/>
  <c r="P316" i="3"/>
  <c r="P129" i="3"/>
  <c r="P62" i="3"/>
  <c r="P272" i="3"/>
  <c r="P115" i="3"/>
  <c r="P63" i="3"/>
  <c r="P378" i="3"/>
  <c r="P351" i="3"/>
  <c r="P212" i="3"/>
  <c r="P118" i="3"/>
  <c r="P279" i="3"/>
  <c r="P43" i="3"/>
  <c r="P9" i="3"/>
  <c r="P420" i="3"/>
  <c r="P160" i="3"/>
  <c r="P361" i="3"/>
  <c r="P195" i="3"/>
  <c r="P197" i="3"/>
  <c r="P156" i="3"/>
  <c r="P49" i="3"/>
  <c r="P29" i="3"/>
  <c r="P15" i="3"/>
  <c r="P320" i="3"/>
  <c r="P200" i="3"/>
  <c r="P358" i="3"/>
  <c r="P91" i="3"/>
  <c r="P236" i="3"/>
  <c r="P38" i="3"/>
  <c r="P105" i="3"/>
  <c r="P14" i="3"/>
  <c r="P404" i="3"/>
  <c r="P274" i="3"/>
  <c r="P287" i="3"/>
  <c r="P117" i="3"/>
  <c r="P51" i="3"/>
  <c r="P396" i="3"/>
  <c r="P111" i="3"/>
  <c r="P44" i="3"/>
  <c r="P414" i="3"/>
  <c r="P8" i="3"/>
  <c r="P57" i="3"/>
  <c r="P221" i="3"/>
  <c r="P354" i="3"/>
  <c r="P280" i="3"/>
  <c r="P407" i="3"/>
  <c r="P18" i="3"/>
  <c r="P405" i="3"/>
  <c r="P305" i="3"/>
  <c r="P241" i="3"/>
  <c r="P291" i="3"/>
  <c r="P338" i="3"/>
  <c r="P78" i="3"/>
  <c r="P228" i="3"/>
  <c r="P321" i="3"/>
  <c r="P55" i="3"/>
  <c r="P83" i="3"/>
  <c r="P154" i="3"/>
  <c r="P347" i="3"/>
  <c r="P319" i="3"/>
  <c r="P182" i="3"/>
  <c r="P159" i="3"/>
  <c r="P247" i="3"/>
  <c r="P211" i="3"/>
  <c r="P54" i="3"/>
  <c r="P375" i="3"/>
  <c r="P134" i="3"/>
  <c r="P318" i="3"/>
  <c r="P163" i="3"/>
  <c r="P165" i="3"/>
  <c r="P69" i="3"/>
  <c r="P141" i="3"/>
  <c r="P148" i="3"/>
  <c r="P309" i="3"/>
  <c r="P282" i="3"/>
  <c r="P47" i="3"/>
  <c r="P332" i="3"/>
  <c r="P59" i="3"/>
  <c r="P204" i="3"/>
  <c r="P72" i="3"/>
  <c r="P11" i="3"/>
  <c r="P4" i="3"/>
  <c r="P372" i="3"/>
  <c r="P340" i="3"/>
  <c r="P268" i="3"/>
  <c r="P76" i="3"/>
  <c r="P133" i="3"/>
  <c r="P390" i="3"/>
  <c r="P174" i="3"/>
  <c r="P392" i="3"/>
  <c r="P382" i="3"/>
  <c r="P102" i="3"/>
  <c r="P12" i="3"/>
  <c r="P152" i="3"/>
  <c r="P326" i="3"/>
  <c r="P218" i="3"/>
  <c r="P288" i="3"/>
  <c r="P87" i="3"/>
  <c r="P373" i="3"/>
  <c r="P226" i="3"/>
  <c r="P97" i="3"/>
  <c r="P48" i="3"/>
  <c r="P269" i="3"/>
  <c r="P50" i="3"/>
  <c r="P281" i="3"/>
  <c r="P416" i="3"/>
  <c r="P222" i="3"/>
  <c r="P265" i="3"/>
  <c r="P259" i="3"/>
  <c r="P377" i="3"/>
  <c r="P188" i="3"/>
  <c r="P90" i="3"/>
  <c r="P421" i="3"/>
  <c r="P270" i="3"/>
  <c r="P84" i="3"/>
  <c r="P3" i="3"/>
  <c r="P258" i="3"/>
  <c r="P173" i="3"/>
  <c r="P262" i="3"/>
  <c r="P53" i="3"/>
  <c r="P299" i="3"/>
  <c r="P99" i="3"/>
  <c r="P198" i="3"/>
  <c r="P7" i="3"/>
  <c r="P137" i="3"/>
  <c r="P126" i="3"/>
  <c r="P363" i="3"/>
  <c r="P260" i="3"/>
  <c r="P94" i="3"/>
  <c r="P231" i="3"/>
  <c r="P229" i="3"/>
  <c r="P214" i="3"/>
  <c r="P205" i="3"/>
  <c r="P359" i="3"/>
  <c r="P418" i="3"/>
  <c r="P366" i="3"/>
  <c r="P255" i="3"/>
  <c r="P232" i="3"/>
  <c r="P30" i="3"/>
  <c r="P28" i="3"/>
  <c r="P266" i="3"/>
  <c r="P112" i="3"/>
  <c r="P167" i="3"/>
  <c r="P311" i="3"/>
  <c r="P285" i="3"/>
  <c r="P397" i="3"/>
  <c r="P153" i="3"/>
  <c r="P46" i="3"/>
  <c r="P176" i="3"/>
  <c r="P333" i="3"/>
  <c r="P394" i="3"/>
  <c r="P374" i="3"/>
  <c r="P242" i="3"/>
  <c r="P342" i="3"/>
  <c r="P370" i="3"/>
  <c r="P135" i="3"/>
  <c r="P32" i="3"/>
  <c r="P210" i="3"/>
  <c r="P307" i="3"/>
  <c r="P20" i="3"/>
  <c r="P376" i="3"/>
  <c r="P313" i="3"/>
  <c r="P146" i="3"/>
  <c r="P42" i="3"/>
  <c r="P304" i="3"/>
  <c r="P181" i="3"/>
  <c r="P186" i="3"/>
  <c r="P389" i="3"/>
  <c r="P384" i="3"/>
  <c r="P144" i="3"/>
  <c r="P344" i="3"/>
  <c r="P171" i="3"/>
  <c r="P217" i="3"/>
  <c r="P2" i="3"/>
  <c r="P201" i="3"/>
  <c r="P145" i="3"/>
  <c r="P239" i="3"/>
  <c r="P67" i="3"/>
  <c r="P249" i="3"/>
  <c r="P161" i="3"/>
  <c r="P41" i="3"/>
  <c r="P85" i="3"/>
  <c r="P399" i="3"/>
  <c r="P317" i="3"/>
  <c r="P104" i="3"/>
  <c r="P199" i="3"/>
  <c r="P196" i="3"/>
  <c r="P101" i="3"/>
  <c r="P168" i="3"/>
  <c r="P224" i="3"/>
  <c r="P386" i="3"/>
  <c r="P391" i="3"/>
  <c r="P292" i="3"/>
  <c r="P70" i="3"/>
  <c r="P6" i="3"/>
  <c r="P162" i="3"/>
  <c r="P324" i="3"/>
  <c r="P108" i="3"/>
  <c r="P13" i="3"/>
  <c r="P360" i="3"/>
  <c r="P25" i="3"/>
  <c r="P365" i="3"/>
  <c r="P89" i="3"/>
  <c r="P401" i="3"/>
  <c r="P138" i="3"/>
  <c r="P277" i="3"/>
  <c r="P362" i="3"/>
  <c r="P328" i="3"/>
  <c r="P33" i="3"/>
  <c r="P314" i="3"/>
  <c r="P413" i="3"/>
  <c r="P289" i="3"/>
  <c r="P381" i="3"/>
  <c r="P80" i="3"/>
  <c r="P5" i="3"/>
  <c r="P400" i="3"/>
  <c r="P110" i="3"/>
  <c r="P223" i="3"/>
  <c r="P227" i="3"/>
  <c r="P77" i="3"/>
  <c r="P357" i="3"/>
  <c r="P252" i="3"/>
  <c r="P149" i="3"/>
  <c r="P336" i="3"/>
  <c r="P139" i="3"/>
  <c r="P177" i="3"/>
  <c r="P403" i="3"/>
  <c r="P235" i="3"/>
  <c r="P113" i="3"/>
  <c r="P207" i="3"/>
  <c r="P234" i="3"/>
  <c r="P208" i="3"/>
  <c r="P130" i="3"/>
  <c r="P71" i="3"/>
  <c r="P136" i="3"/>
  <c r="P367" i="3"/>
  <c r="P264" i="3"/>
  <c r="P417" i="3"/>
  <c r="P187" i="3"/>
  <c r="P189" i="3"/>
  <c r="P60" i="3"/>
  <c r="P132" i="3"/>
  <c r="P127" i="3"/>
  <c r="P419" i="3"/>
  <c r="P327" i="3"/>
  <c r="P251" i="3"/>
  <c r="P120" i="3"/>
  <c r="P21" i="3"/>
  <c r="P23" i="3"/>
  <c r="P216" i="3"/>
  <c r="P86" i="3"/>
  <c r="P109" i="3"/>
  <c r="P290" i="3"/>
  <c r="P341" i="3"/>
  <c r="P356" i="3"/>
  <c r="P175" i="3"/>
  <c r="P369" i="3"/>
  <c r="P106" i="3"/>
  <c r="P248" i="3"/>
  <c r="P331" i="3"/>
  <c r="P286" i="3"/>
  <c r="P337" i="3"/>
  <c r="P261" i="3"/>
  <c r="P348" i="3"/>
  <c r="P293" i="3"/>
  <c r="P250" i="3"/>
  <c r="P37" i="3"/>
  <c r="P253" i="3"/>
  <c r="P128" i="3"/>
  <c r="P246" i="3"/>
  <c r="P271" i="3"/>
  <c r="P56" i="3"/>
  <c r="P179" i="3"/>
  <c r="P192" i="3"/>
  <c r="P52" i="3"/>
  <c r="P415" i="3"/>
  <c r="P300" i="3"/>
  <c r="P58" i="3"/>
  <c r="P349" i="3"/>
  <c r="P107" i="3"/>
  <c r="P166" i="3"/>
  <c r="P371" i="3"/>
  <c r="P203" i="3"/>
  <c r="P24" i="3"/>
  <c r="P303" i="3"/>
  <c r="P202" i="3"/>
  <c r="P245" i="3"/>
  <c r="P98" i="3"/>
  <c r="P119" i="3"/>
  <c r="P39" i="3"/>
  <c r="P335" i="3"/>
  <c r="P325" i="3"/>
  <c r="P385" i="3"/>
  <c r="P155" i="3"/>
  <c r="P190" i="3"/>
  <c r="P35" i="3"/>
  <c r="P96" i="3"/>
  <c r="P31" i="3"/>
  <c r="P355" i="3"/>
  <c r="P278" i="3"/>
  <c r="P296" i="3"/>
  <c r="P93" i="3"/>
  <c r="P61" i="3"/>
  <c r="P411" i="3"/>
  <c r="P65" i="3"/>
  <c r="P151" i="3"/>
  <c r="P45" i="3"/>
  <c r="P238" i="3"/>
  <c r="P364" i="3"/>
  <c r="P352" i="3"/>
  <c r="P27" i="3"/>
  <c r="P322" i="3"/>
  <c r="P74" i="3"/>
  <c r="P116" i="3"/>
  <c r="P412" i="3"/>
  <c r="P345" i="3"/>
  <c r="P73" i="3"/>
  <c r="P301" i="3"/>
  <c r="P310" i="3"/>
  <c r="P191" i="3"/>
  <c r="P330" i="3"/>
  <c r="P142" i="3"/>
  <c r="P334" i="3"/>
  <c r="P147" i="3"/>
  <c r="P185" i="3"/>
  <c r="P410" i="3"/>
  <c r="P383" i="3"/>
  <c r="P244" i="3"/>
  <c r="P150" i="3"/>
  <c r="P329" i="3"/>
  <c r="P75" i="3"/>
  <c r="P34" i="3"/>
  <c r="P339" i="3"/>
  <c r="P209" i="3"/>
  <c r="P393" i="3"/>
  <c r="P284" i="3"/>
  <c r="P172" i="3"/>
  <c r="P213" i="3"/>
  <c r="P81" i="3"/>
  <c r="P40" i="3"/>
  <c r="P10" i="3"/>
  <c r="P254" i="3"/>
  <c r="P233" i="3"/>
  <c r="P353" i="3"/>
  <c r="P123" i="3"/>
  <c r="P240" i="3"/>
  <c r="P194" i="3"/>
  <c r="P17" i="3"/>
  <c r="P66" i="3"/>
  <c r="P323" i="3"/>
  <c r="P306" i="3"/>
  <c r="P257" i="3"/>
  <c r="P121" i="3"/>
  <c r="P312" i="3"/>
  <c r="P379" i="3"/>
  <c r="P143" i="3"/>
  <c r="P64" i="3"/>
  <c r="P388" i="3"/>
  <c r="P206" i="3"/>
  <c r="P16" i="3"/>
  <c r="P283" i="3"/>
  <c r="P82" i="3"/>
  <c r="P276" i="3"/>
  <c r="P169" i="3"/>
  <c r="P114" i="3"/>
  <c r="P380" i="3"/>
  <c r="P368" i="3"/>
  <c r="P263" i="3"/>
  <c r="P237" i="3"/>
  <c r="P140" i="3"/>
  <c r="P178" i="3"/>
  <c r="P350" i="3"/>
  <c r="P19" i="3"/>
  <c r="P408" i="3"/>
  <c r="P297" i="3"/>
  <c r="P346" i="3"/>
  <c r="P157" i="3"/>
  <c r="Q122" i="3"/>
  <c r="Q123" i="3" s="1"/>
  <c r="Q124" i="3" s="1"/>
  <c r="Q125" i="3" s="1"/>
  <c r="Q126" i="3" s="1"/>
  <c r="Q127" i="3" s="1"/>
  <c r="Q128" i="3" s="1"/>
  <c r="Q129" i="3" s="1"/>
  <c r="Q130" i="3" s="1"/>
  <c r="Q131" i="3" s="1"/>
  <c r="Q132" i="3" s="1"/>
  <c r="Q133" i="3" s="1"/>
  <c r="Q134" i="3" s="1"/>
  <c r="Q135" i="3" s="1"/>
  <c r="Q136" i="3" s="1"/>
  <c r="Q137" i="3" s="1"/>
  <c r="Q138" i="3" s="1"/>
  <c r="Q139" i="3" s="1"/>
  <c r="Q140" i="3" s="1"/>
  <c r="Q141" i="3" s="1"/>
  <c r="Q142" i="3" s="1"/>
  <c r="Q143" i="3" s="1"/>
  <c r="Q144" i="3" s="1"/>
  <c r="Q145" i="3" s="1"/>
  <c r="Q146" i="3" s="1"/>
  <c r="Q147" i="3" s="1"/>
  <c r="Q148" i="3" s="1"/>
  <c r="Q149" i="3" s="1"/>
  <c r="Q150" i="3" s="1"/>
  <c r="Q151" i="3" s="1"/>
  <c r="Q152" i="3" s="1"/>
  <c r="Q153" i="3" s="1"/>
  <c r="Q154" i="3" s="1"/>
  <c r="Q155" i="3" s="1"/>
  <c r="Q156" i="3" s="1"/>
  <c r="Q157" i="3" s="1"/>
  <c r="Q158" i="3" s="1"/>
  <c r="Q159" i="3" s="1"/>
  <c r="Q160" i="3" s="1"/>
  <c r="Q161" i="3" s="1"/>
  <c r="Q162" i="3" s="1"/>
  <c r="Q163" i="3" s="1"/>
  <c r="Q164" i="3" s="1"/>
  <c r="Q165" i="3" s="1"/>
  <c r="Q166" i="3" s="1"/>
  <c r="Q167" i="3" s="1"/>
  <c r="Q168" i="3" s="1"/>
  <c r="Q169" i="3" s="1"/>
  <c r="Q170" i="3" s="1"/>
  <c r="Q171" i="3" s="1"/>
  <c r="Q172" i="3" s="1"/>
  <c r="Q173" i="3" s="1"/>
  <c r="Q174" i="3" s="1"/>
  <c r="Q175" i="3" s="1"/>
  <c r="Q176" i="3" s="1"/>
  <c r="Q177" i="3" s="1"/>
  <c r="Q178" i="3" s="1"/>
  <c r="Q179" i="3" s="1"/>
  <c r="Q180" i="3" s="1"/>
  <c r="Q181" i="3" s="1"/>
  <c r="Q182" i="3" l="1"/>
  <c r="Q183" i="3" s="1"/>
  <c r="Q184" i="3" s="1"/>
  <c r="Q185" i="3" s="1"/>
  <c r="Q186" i="3" s="1"/>
  <c r="Q187" i="3" s="1"/>
  <c r="Q188" i="3" s="1"/>
  <c r="Q189" i="3" s="1"/>
  <c r="Q190" i="3" s="1"/>
  <c r="Q191" i="3" s="1"/>
  <c r="Q192" i="3" s="1"/>
  <c r="Q193" i="3" s="1"/>
  <c r="Q194" i="3" s="1"/>
  <c r="Q195" i="3" s="1"/>
  <c r="Q196" i="3" s="1"/>
  <c r="Q197" i="3" s="1"/>
  <c r="Q198" i="3" s="1"/>
  <c r="Q199" i="3" s="1"/>
  <c r="Q200" i="3" s="1"/>
  <c r="Q201" i="3" s="1"/>
  <c r="Q202" i="3" s="1"/>
  <c r="Q203" i="3" s="1"/>
  <c r="Q204" i="3" s="1"/>
  <c r="Q205" i="3" s="1"/>
  <c r="Q206" i="3" s="1"/>
  <c r="Q207" i="3" s="1"/>
  <c r="Q208" i="3" s="1"/>
  <c r="Q209" i="3" s="1"/>
  <c r="Q210" i="3" s="1"/>
  <c r="Q211" i="3" s="1"/>
  <c r="Q212" i="3" s="1"/>
  <c r="Q213" i="3" s="1"/>
  <c r="Q214" i="3" s="1"/>
  <c r="Q215" i="3" s="1"/>
  <c r="Q216" i="3" s="1"/>
  <c r="Q217" i="3" s="1"/>
  <c r="Q218" i="3" s="1"/>
  <c r="Q219" i="3" s="1"/>
  <c r="Q220" i="3" s="1"/>
  <c r="Q221" i="3" s="1"/>
  <c r="Q222" i="3" s="1"/>
  <c r="Q223" i="3" s="1"/>
  <c r="Q224" i="3" s="1"/>
  <c r="Q225" i="3" s="1"/>
  <c r="Q226" i="3" s="1"/>
  <c r="Q227" i="3" s="1"/>
  <c r="Q228" i="3" s="1"/>
  <c r="Q229" i="3" s="1"/>
  <c r="Q230" i="3" s="1"/>
  <c r="Q231" i="3" s="1"/>
  <c r="Q232" i="3" s="1"/>
  <c r="Q233" i="3" s="1"/>
  <c r="Q234" i="3" s="1"/>
  <c r="Q235" i="3" s="1"/>
  <c r="Q236" i="3" s="1"/>
  <c r="Q237" i="3" s="1"/>
  <c r="Q238" i="3" s="1"/>
  <c r="Q239" i="3" s="1"/>
  <c r="Q240" i="3" s="1"/>
  <c r="Q241" i="3" s="1"/>
  <c r="Q242" i="3" s="1"/>
  <c r="Q243" i="3" s="1"/>
  <c r="Q244" i="3" s="1"/>
  <c r="Q245" i="3" s="1"/>
  <c r="Q246" i="3" s="1"/>
  <c r="Q247" i="3" s="1"/>
  <c r="Q248" i="3" s="1"/>
  <c r="Q249" i="3" s="1"/>
  <c r="Q250" i="3" s="1"/>
  <c r="Q251" i="3" s="1"/>
  <c r="Q252" i="3" s="1"/>
  <c r="Q253" i="3" s="1"/>
  <c r="Q254" i="3" s="1"/>
  <c r="Q255" i="3" s="1"/>
  <c r="Q256" i="3" s="1"/>
  <c r="Q257" i="3" s="1"/>
  <c r="Q258" i="3" s="1"/>
  <c r="Q259" i="3" s="1"/>
  <c r="Q260" i="3" s="1"/>
  <c r="Q261" i="3" s="1"/>
  <c r="Q262" i="3" s="1"/>
  <c r="Q263" i="3" s="1"/>
  <c r="Q264" i="3" s="1"/>
  <c r="Q265" i="3" s="1"/>
  <c r="Q266" i="3" s="1"/>
  <c r="Q267" i="3" s="1"/>
  <c r="Q268" i="3" s="1"/>
  <c r="Q269" i="3" s="1"/>
  <c r="Q270" i="3" s="1"/>
  <c r="Q271" i="3" s="1"/>
  <c r="Q272" i="3" s="1"/>
  <c r="Q273" i="3" s="1"/>
  <c r="Q274" i="3" s="1"/>
  <c r="Q275" i="3" s="1"/>
  <c r="Q276" i="3" s="1"/>
  <c r="Q277" i="3" s="1"/>
  <c r="Q278" i="3" s="1"/>
  <c r="Q279" i="3" s="1"/>
  <c r="Q280" i="3" s="1"/>
  <c r="Q281" i="3" s="1"/>
  <c r="Q282" i="3" s="1"/>
  <c r="Q283" i="3" s="1"/>
  <c r="Q284" i="3" s="1"/>
  <c r="Q285" i="3" s="1"/>
  <c r="Q286" i="3" s="1"/>
  <c r="Q287" i="3" s="1"/>
  <c r="Q288" i="3" s="1"/>
  <c r="Q289" i="3" s="1"/>
  <c r="Q290" i="3" s="1"/>
  <c r="Q291" i="3" s="1"/>
  <c r="Q292" i="3" s="1"/>
  <c r="Q293" i="3" s="1"/>
  <c r="Q294" i="3" s="1"/>
  <c r="Q295" i="3" s="1"/>
  <c r="Q296" i="3" s="1"/>
  <c r="Q297" i="3" s="1"/>
  <c r="Q298" i="3" s="1"/>
  <c r="Q299" i="3" s="1"/>
  <c r="Q300" i="3" s="1"/>
  <c r="Q301" i="3" s="1"/>
  <c r="Q302" i="3" s="1"/>
  <c r="Q303" i="3" s="1"/>
  <c r="Q304" i="3" s="1"/>
  <c r="Q305" i="3" s="1"/>
  <c r="Q306" i="3" s="1"/>
  <c r="Q307" i="3" s="1"/>
  <c r="Q308" i="3" s="1"/>
  <c r="Q309" i="3" s="1"/>
  <c r="Q310" i="3" s="1"/>
  <c r="Q311" i="3" s="1"/>
  <c r="Q312" i="3" s="1"/>
  <c r="Q313" i="3" s="1"/>
  <c r="Q314" i="3" s="1"/>
  <c r="Q315" i="3" s="1"/>
  <c r="Q316" i="3" s="1"/>
  <c r="Q317" i="3" s="1"/>
  <c r="Q318" i="3" s="1"/>
  <c r="Q319" i="3" s="1"/>
  <c r="Q320" i="3" s="1"/>
  <c r="Q321" i="3" s="1"/>
  <c r="Q322" i="3" s="1"/>
  <c r="Q323" i="3" s="1"/>
  <c r="Q324" i="3" s="1"/>
  <c r="Q325" i="3" s="1"/>
  <c r="Q326" i="3" s="1"/>
  <c r="Q327" i="3" s="1"/>
  <c r="Q328" i="3" s="1"/>
  <c r="Q329" i="3" s="1"/>
  <c r="Q330" i="3" s="1"/>
  <c r="Q331" i="3" s="1"/>
  <c r="Q332" i="3" s="1"/>
  <c r="Q333" i="3" s="1"/>
  <c r="Q334" i="3" s="1"/>
  <c r="Q335" i="3" s="1"/>
  <c r="Q336" i="3" s="1"/>
  <c r="Q337" i="3" s="1"/>
  <c r="Q338" i="3" s="1"/>
  <c r="Q339" i="3" s="1"/>
  <c r="Q340" i="3" s="1"/>
  <c r="Q341" i="3" s="1"/>
  <c r="Q342" i="3" s="1"/>
  <c r="Q343" i="3" s="1"/>
  <c r="Q344" i="3" s="1"/>
  <c r="Q345" i="3" s="1"/>
  <c r="Q346" i="3" s="1"/>
  <c r="Q347" i="3" s="1"/>
  <c r="Q348" i="3" s="1"/>
  <c r="Q349" i="3" s="1"/>
  <c r="Q350" i="3" s="1"/>
  <c r="Q351" i="3" s="1"/>
  <c r="Q352" i="3" s="1"/>
  <c r="Q353" i="3" s="1"/>
  <c r="Q354" i="3" s="1"/>
  <c r="Q355" i="3" s="1"/>
  <c r="Q356" i="3" s="1"/>
  <c r="Q357" i="3" s="1"/>
  <c r="Q358" i="3" s="1"/>
  <c r="Q359" i="3" s="1"/>
  <c r="Q360" i="3" s="1"/>
  <c r="Q361" i="3" s="1"/>
  <c r="Q362" i="3" s="1"/>
  <c r="Q363" i="3" s="1"/>
  <c r="Q364" i="3" s="1"/>
  <c r="Q365" i="3" s="1"/>
  <c r="Q366" i="3" s="1"/>
  <c r="Q367" i="3" s="1"/>
  <c r="Q368" i="3" s="1"/>
  <c r="Q369" i="3" s="1"/>
  <c r="Q370" i="3" s="1"/>
  <c r="Q371" i="3" s="1"/>
  <c r="Q372" i="3" s="1"/>
  <c r="Q373" i="3" s="1"/>
  <c r="Q374" i="3" s="1"/>
  <c r="Q375" i="3" s="1"/>
  <c r="Q376" i="3" s="1"/>
  <c r="Q377" i="3" s="1"/>
  <c r="Q378" i="3" s="1"/>
  <c r="Q379" i="3" s="1"/>
  <c r="Q380" i="3" s="1"/>
  <c r="Q381" i="3" s="1"/>
  <c r="Q382" i="3" s="1"/>
  <c r="Q383" i="3" s="1"/>
  <c r="Q384" i="3" s="1"/>
  <c r="Q385" i="3" s="1"/>
  <c r="Q386" i="3" s="1"/>
  <c r="Q387" i="3" s="1"/>
  <c r="Q388" i="3" s="1"/>
  <c r="Q389" i="3" s="1"/>
  <c r="Q390" i="3" s="1"/>
  <c r="Q391" i="3" s="1"/>
  <c r="Q392" i="3" s="1"/>
  <c r="Q393" i="3" s="1"/>
  <c r="Q394" i="3" s="1"/>
  <c r="Q395" i="3" s="1"/>
  <c r="Q396" i="3" s="1"/>
  <c r="Q397" i="3" s="1"/>
  <c r="Q398" i="3" s="1"/>
  <c r="Q399" i="3" s="1"/>
  <c r="Q400" i="3" s="1"/>
  <c r="Q401" i="3" s="1"/>
  <c r="Q402" i="3" s="1"/>
  <c r="Q403" i="3" s="1"/>
  <c r="Q404" i="3" s="1"/>
  <c r="Q405" i="3" s="1"/>
  <c r="Q406" i="3" s="1"/>
  <c r="Q407" i="3" s="1"/>
  <c r="Q408" i="3" s="1"/>
  <c r="Q409" i="3" s="1"/>
  <c r="Q410" i="3" s="1"/>
  <c r="Q411" i="3" s="1"/>
  <c r="Q412" i="3" s="1"/>
  <c r="Q413" i="3" s="1"/>
  <c r="Q414" i="3" s="1"/>
  <c r="Q415" i="3" s="1"/>
  <c r="Q416" i="3" s="1"/>
  <c r="Q417" i="3" s="1"/>
  <c r="Q418" i="3" s="1"/>
  <c r="Q419" i="3" s="1"/>
  <c r="Q420" i="3" s="1"/>
  <c r="Q421" i="3" s="1"/>
  <c r="Q422" i="3" s="1"/>
  <c r="Q423" i="3" s="1"/>
  <c r="Q424" i="3" s="1"/>
  <c r="Q425" i="3" s="1"/>
  <c r="Q426" i="3" s="1"/>
  <c r="Q427" i="3" s="1"/>
  <c r="Q428" i="3" s="1"/>
  <c r="Q429" i="3" s="1"/>
  <c r="Q430" i="3" s="1"/>
  <c r="Q431" i="3" s="1"/>
  <c r="Q432" i="3" s="1"/>
  <c r="Q433" i="3" s="1"/>
  <c r="Q434" i="3" s="1"/>
  <c r="Q435" i="3" s="1"/>
  <c r="Q436" i="3" s="1"/>
  <c r="Q437" i="3" s="1"/>
  <c r="Q438" i="3" s="1"/>
  <c r="Q439" i="3" s="1"/>
  <c r="Q440" i="3" s="1"/>
  <c r="Q441" i="3" s="1"/>
  <c r="Q442" i="3" s="1"/>
  <c r="Q443" i="3" s="1"/>
  <c r="Q444" i="3" s="1"/>
  <c r="Q445" i="3" s="1"/>
  <c r="Q446" i="3" s="1"/>
  <c r="Q447" i="3" s="1"/>
  <c r="Q448" i="3" s="1"/>
  <c r="Q449" i="3" s="1"/>
  <c r="Q450" i="3" s="1"/>
  <c r="Q451" i="3" s="1"/>
  <c r="Q452" i="3" s="1"/>
  <c r="Q453" i="3" s="1"/>
  <c r="Q454" i="3" s="1"/>
  <c r="Q455" i="3" s="1"/>
  <c r="Q456" i="3" s="1"/>
  <c r="Q457" i="3" s="1"/>
  <c r="Q458" i="3" s="1"/>
  <c r="Q459" i="3" s="1"/>
  <c r="Q460" i="3" s="1"/>
  <c r="Q461" i="3" s="1"/>
  <c r="Q462" i="3" s="1"/>
  <c r="Q463" i="3" s="1"/>
  <c r="Q464" i="3" s="1"/>
  <c r="Q465" i="3" s="1"/>
  <c r="Q466" i="3" s="1"/>
  <c r="Q467" i="3" s="1"/>
  <c r="Q468" i="3" s="1"/>
  <c r="Q469" i="3" s="1"/>
  <c r="Q470" i="3" s="1"/>
  <c r="Q471" i="3" s="1"/>
  <c r="Q472" i="3" s="1"/>
  <c r="Q473" i="3" s="1"/>
  <c r="Q474" i="3" s="1"/>
  <c r="Q475" i="3" s="1"/>
  <c r="Q476" i="3" s="1"/>
  <c r="Q477" i="3" s="1"/>
  <c r="Q478" i="3" s="1"/>
  <c r="Q479" i="3" s="1"/>
  <c r="Q480" i="3" s="1"/>
  <c r="Q481" i="3" s="1"/>
  <c r="Q482" i="3" s="1"/>
  <c r="Q483" i="3" s="1"/>
  <c r="Q484" i="3" s="1"/>
  <c r="Q485" i="3" s="1"/>
  <c r="Q486" i="3" s="1"/>
  <c r="Q487" i="3" s="1"/>
  <c r="Q488" i="3" s="1"/>
  <c r="Q489" i="3" s="1"/>
  <c r="Q490" i="3" s="1"/>
  <c r="Q491" i="3" s="1"/>
  <c r="Q492" i="3" s="1"/>
  <c r="Q493" i="3" s="1"/>
  <c r="Q494" i="3" s="1"/>
  <c r="Q495" i="3" s="1"/>
  <c r="Q496" i="3" s="1"/>
  <c r="Q497" i="3" s="1"/>
  <c r="Q498" i="3" s="1"/>
  <c r="Q499" i="3" s="1"/>
  <c r="Q500" i="3" s="1"/>
  <c r="Q501" i="3" s="1"/>
  <c r="Q502" i="3" s="1"/>
  <c r="Q503" i="3" s="1"/>
  <c r="Q504" i="3" s="1"/>
  <c r="Q505" i="3" s="1"/>
  <c r="Q506" i="3" s="1"/>
  <c r="Q507" i="3" s="1"/>
  <c r="Q508" i="3" s="1"/>
  <c r="Q509" i="3" s="1"/>
  <c r="Q510" i="3" s="1"/>
  <c r="Q511" i="3" s="1"/>
  <c r="Q512" i="3" s="1"/>
  <c r="Q513" i="3" s="1"/>
  <c r="Q514" i="3" s="1"/>
  <c r="Q515" i="3" s="1"/>
  <c r="Q516" i="3" s="1"/>
  <c r="Q517" i="3" s="1"/>
  <c r="Q518" i="3" s="1"/>
  <c r="Q519" i="3" s="1"/>
  <c r="Q520" i="3" s="1"/>
  <c r="Q521" i="3" s="1"/>
  <c r="Q522" i="3" s="1"/>
  <c r="Q523" i="3" s="1"/>
  <c r="Q524" i="3" s="1"/>
  <c r="Q525" i="3" s="1"/>
  <c r="Q526" i="3" s="1"/>
  <c r="Q527" i="3" s="1"/>
  <c r="Q528" i="3" s="1"/>
  <c r="Q529" i="3" s="1"/>
  <c r="Q530" i="3" s="1"/>
  <c r="Q531" i="3" s="1"/>
  <c r="Q532" i="3" s="1"/>
  <c r="Q533" i="3" s="1"/>
  <c r="Q534" i="3" s="1"/>
  <c r="Q535" i="3" s="1"/>
  <c r="Q536" i="3" s="1"/>
  <c r="Q537" i="3" s="1"/>
  <c r="Q538" i="3" s="1"/>
  <c r="Q539" i="3" s="1"/>
  <c r="Q540" i="3" s="1"/>
  <c r="Q541" i="3" s="1"/>
  <c r="Q542" i="3" s="1"/>
  <c r="Q543" i="3" s="1"/>
  <c r="Q544" i="3" s="1"/>
  <c r="Q545" i="3" s="1"/>
  <c r="Q546" i="3" s="1"/>
  <c r="Q547" i="3" s="1"/>
  <c r="Q548" i="3" s="1"/>
  <c r="Q549" i="3" s="1"/>
  <c r="Q550" i="3" s="1"/>
  <c r="Q551" i="3" s="1"/>
  <c r="Q552" i="3" s="1"/>
  <c r="Q553" i="3" s="1"/>
  <c r="Q554" i="3" s="1"/>
  <c r="Q555" i="3" s="1"/>
  <c r="Q556" i="3" s="1"/>
  <c r="Q557" i="3" s="1"/>
  <c r="Q558" i="3" s="1"/>
  <c r="Q559" i="3" s="1"/>
  <c r="Q560" i="3" s="1"/>
  <c r="Q561" i="3" s="1"/>
  <c r="Q562" i="3" s="1"/>
  <c r="Q563" i="3" s="1"/>
  <c r="Q564" i="3" s="1"/>
  <c r="Q565" i="3" s="1"/>
  <c r="Q566" i="3" s="1"/>
  <c r="Q567" i="3" s="1"/>
  <c r="Q568" i="3" s="1"/>
  <c r="Q569" i="3" s="1"/>
  <c r="Q570" i="3" s="1"/>
  <c r="Q571" i="3" s="1"/>
  <c r="Q572" i="3" s="1"/>
  <c r="Q573" i="3" s="1"/>
  <c r="Q574" i="3" s="1"/>
  <c r="Q575" i="3" s="1"/>
  <c r="Q576" i="3" s="1"/>
  <c r="Q577" i="3" s="1"/>
  <c r="Q578" i="3" s="1"/>
  <c r="Q579" i="3" s="1"/>
  <c r="Q580" i="3" s="1"/>
  <c r="Q581" i="3" s="1"/>
  <c r="Q582" i="3" s="1"/>
  <c r="Q583" i="3" s="1"/>
  <c r="Q584" i="3" s="1"/>
  <c r="Q585" i="3" s="1"/>
  <c r="Q586" i="3" s="1"/>
  <c r="Q587" i="3" s="1"/>
  <c r="Q588" i="3" s="1"/>
  <c r="Q589" i="3" s="1"/>
  <c r="Q590" i="3" s="1"/>
  <c r="Q591" i="3" s="1"/>
  <c r="Q592" i="3" s="1"/>
  <c r="Q593" i="3" s="1"/>
  <c r="Q594" i="3" s="1"/>
  <c r="Q595" i="3" s="1"/>
  <c r="Q596" i="3" s="1"/>
  <c r="Q597" i="3" s="1"/>
  <c r="Q598" i="3" s="1"/>
  <c r="Q599" i="3" s="1"/>
  <c r="Q600" i="3" s="1"/>
  <c r="Q601" i="3" s="1"/>
  <c r="Q602" i="3" s="1"/>
  <c r="Q603" i="3" s="1"/>
  <c r="Q604" i="3" s="1"/>
  <c r="Q605" i="3" s="1"/>
  <c r="Q606" i="3" s="1"/>
  <c r="Q607" i="3" s="1"/>
  <c r="Q608" i="3" s="1"/>
  <c r="Q609" i="3" s="1"/>
  <c r="Q610" i="3" s="1"/>
  <c r="Q611" i="3" s="1"/>
  <c r="Q612" i="3" s="1"/>
  <c r="Q613" i="3" s="1"/>
  <c r="Q614" i="3" s="1"/>
  <c r="Q615" i="3" s="1"/>
  <c r="Q616" i="3" s="1"/>
  <c r="Q617" i="3" s="1"/>
  <c r="Q618" i="3" s="1"/>
  <c r="Q619" i="3" s="1"/>
  <c r="Q620" i="3" s="1"/>
  <c r="Q621" i="3" s="1"/>
  <c r="Q622" i="3" s="1"/>
  <c r="Q623" i="3" s="1"/>
  <c r="Q624" i="3" s="1"/>
  <c r="Q625" i="3" s="1"/>
  <c r="Q626" i="3" s="1"/>
  <c r="Q627" i="3" s="1"/>
  <c r="Q628" i="3" s="1"/>
  <c r="Q629" i="3" s="1"/>
  <c r="Q630" i="3" s="1"/>
  <c r="Q631" i="3" s="1"/>
  <c r="Q632" i="3" s="1"/>
  <c r="Q633" i="3" s="1"/>
  <c r="Q634" i="3" s="1"/>
  <c r="Q635" i="3" s="1"/>
  <c r="Q636" i="3" s="1"/>
  <c r="Q637" i="3" s="1"/>
  <c r="Q638" i="3" s="1"/>
  <c r="Q639" i="3" s="1"/>
  <c r="Q640" i="3" s="1"/>
  <c r="Q641" i="3" s="1"/>
  <c r="Q642" i="3" s="1"/>
  <c r="Q643" i="3" s="1"/>
  <c r="Q644" i="3" s="1"/>
  <c r="Q645" i="3" s="1"/>
  <c r="Q646" i="3" s="1"/>
  <c r="Q647" i="3" s="1"/>
  <c r="Q648" i="3" s="1"/>
  <c r="Q649" i="3" s="1"/>
  <c r="Q650" i="3" s="1"/>
  <c r="Q651" i="3" s="1"/>
  <c r="Q652" i="3" s="1"/>
  <c r="Q653" i="3" s="1"/>
  <c r="Q654" i="3" s="1"/>
  <c r="Q655" i="3" s="1"/>
  <c r="Q656" i="3" s="1"/>
  <c r="Q657" i="3" s="1"/>
  <c r="Q658" i="3" s="1"/>
  <c r="Q659" i="3" s="1"/>
  <c r="Q660" i="3" s="1"/>
  <c r="Q661" i="3" s="1"/>
  <c r="Q662" i="3" s="1"/>
  <c r="Q663" i="3" s="1"/>
  <c r="Q664" i="3" s="1"/>
  <c r="Q665" i="3" s="1"/>
  <c r="Q666" i="3" s="1"/>
  <c r="Q667" i="3" s="1"/>
  <c r="Q668" i="3" s="1"/>
  <c r="Q669" i="3" s="1"/>
  <c r="Q670" i="3" s="1"/>
  <c r="Q671" i="3" s="1"/>
  <c r="Q672" i="3" s="1"/>
  <c r="Q673" i="3" s="1"/>
  <c r="Q674" i="3" s="1"/>
  <c r="Q675" i="3" s="1"/>
  <c r="Q676" i="3" s="1"/>
  <c r="Q677" i="3" s="1"/>
  <c r="Q678" i="3" s="1"/>
  <c r="Q679" i="3" s="1"/>
  <c r="Q680" i="3" s="1"/>
  <c r="Q681" i="3" s="1"/>
  <c r="Q682" i="3" s="1"/>
  <c r="Q683" i="3" s="1"/>
  <c r="Q684" i="3" s="1"/>
  <c r="Q685" i="3" s="1"/>
  <c r="Q686" i="3" s="1"/>
  <c r="Q687" i="3" s="1"/>
  <c r="Q688" i="3" s="1"/>
  <c r="Q689" i="3" s="1"/>
  <c r="Q690" i="3" s="1"/>
  <c r="Q691" i="3" s="1"/>
  <c r="Q692" i="3" s="1"/>
  <c r="Q693" i="3" s="1"/>
  <c r="Q694" i="3" s="1"/>
  <c r="Q695" i="3" s="1"/>
  <c r="Q696" i="3" s="1"/>
  <c r="Q697" i="3" s="1"/>
  <c r="Q698" i="3" s="1"/>
  <c r="Q699" i="3" s="1"/>
  <c r="Q700" i="3" s="1"/>
  <c r="Q701" i="3" s="1"/>
  <c r="Q702" i="3" s="1"/>
  <c r="Q703" i="3" s="1"/>
  <c r="Q704" i="3" s="1"/>
  <c r="Q705" i="3" s="1"/>
  <c r="Q706" i="3" s="1"/>
  <c r="Q707" i="3" s="1"/>
  <c r="Q708" i="3" s="1"/>
  <c r="Q709" i="3" s="1"/>
  <c r="Q710" i="3" s="1"/>
  <c r="Q711" i="3" s="1"/>
  <c r="Q712" i="3" s="1"/>
  <c r="Q713" i="3" s="1"/>
  <c r="Q714" i="3" s="1"/>
  <c r="Q715" i="3" s="1"/>
  <c r="Q716" i="3" s="1"/>
  <c r="Q717" i="3" s="1"/>
  <c r="Q718" i="3" s="1"/>
  <c r="Q719" i="3" s="1"/>
  <c r="Q720" i="3" s="1"/>
  <c r="Q721" i="3" s="1"/>
  <c r="Q722" i="3" s="1"/>
  <c r="Q723" i="3" s="1"/>
  <c r="Q724" i="3" s="1"/>
  <c r="Q725" i="3" s="1"/>
  <c r="Q726" i="3" s="1"/>
  <c r="Q727" i="3" s="1"/>
  <c r="Q728" i="3" s="1"/>
  <c r="Q729" i="3" s="1"/>
  <c r="Q730" i="3" s="1"/>
  <c r="Q731" i="3" s="1"/>
  <c r="Q732" i="3" s="1"/>
  <c r="Q733" i="3" s="1"/>
  <c r="Q734" i="3" s="1"/>
  <c r="Q735" i="3" s="1"/>
  <c r="Q736" i="3" s="1"/>
  <c r="Q737" i="3" s="1"/>
  <c r="Q738" i="3" s="1"/>
  <c r="Q739" i="3" s="1"/>
  <c r="Q740" i="3" s="1"/>
  <c r="Q741" i="3" s="1"/>
  <c r="Q742" i="3" s="1"/>
  <c r="Q743" i="3" s="1"/>
  <c r="Q744" i="3" s="1"/>
  <c r="Q745" i="3" s="1"/>
  <c r="Q746" i="3" s="1"/>
  <c r="Q747" i="3" s="1"/>
  <c r="Q748" i="3" s="1"/>
  <c r="Q749" i="3" s="1"/>
  <c r="Q750" i="3" s="1"/>
  <c r="Q751" i="3" s="1"/>
  <c r="Q752" i="3" s="1"/>
  <c r="Q753" i="3" s="1"/>
  <c r="Q754" i="3" s="1"/>
  <c r="Q755" i="3" s="1"/>
  <c r="Q756" i="3" s="1"/>
  <c r="Q757" i="3" s="1"/>
  <c r="Q758" i="3" s="1"/>
  <c r="Q759" i="3" s="1"/>
  <c r="Q760" i="3" s="1"/>
  <c r="Q761" i="3" s="1"/>
  <c r="Q762" i="3" s="1"/>
  <c r="Q763" i="3" s="1"/>
  <c r="Q764" i="3" s="1"/>
  <c r="Q765" i="3" s="1"/>
  <c r="Q766" i="3" s="1"/>
  <c r="Q767" i="3" s="1"/>
  <c r="Q768" i="3" s="1"/>
  <c r="Q769" i="3" s="1"/>
  <c r="Q770" i="3" s="1"/>
  <c r="Q771" i="3" s="1"/>
  <c r="Q772" i="3" s="1"/>
  <c r="Q773" i="3" s="1"/>
  <c r="Q774" i="3" s="1"/>
  <c r="Q775" i="3" s="1"/>
  <c r="Q776" i="3" s="1"/>
  <c r="Q777" i="3" s="1"/>
  <c r="Q778" i="3" s="1"/>
  <c r="Q779" i="3" s="1"/>
  <c r="Q780" i="3" s="1"/>
  <c r="Q781" i="3" s="1"/>
  <c r="Q782" i="3" s="1"/>
  <c r="Q783" i="3" s="1"/>
  <c r="Q784" i="3" s="1"/>
  <c r="Q785" i="3" s="1"/>
  <c r="Q786" i="3" s="1"/>
  <c r="Q787" i="3" s="1"/>
  <c r="Q788" i="3" s="1"/>
  <c r="Q789" i="3" s="1"/>
  <c r="Q790" i="3" s="1"/>
  <c r="Q791" i="3" s="1"/>
  <c r="Q792" i="3" s="1"/>
  <c r="Q793" i="3" s="1"/>
  <c r="Q794" i="3" s="1"/>
  <c r="Q795" i="3" s="1"/>
  <c r="Q796" i="3" s="1"/>
  <c r="Q797" i="3" s="1"/>
  <c r="Q798" i="3" s="1"/>
  <c r="Q799" i="3" s="1"/>
  <c r="Q800" i="3" s="1"/>
  <c r="Q801" i="3" s="1"/>
  <c r="Q802" i="3" s="1"/>
  <c r="Q803" i="3" s="1"/>
  <c r="Q804" i="3" s="1"/>
  <c r="Q805" i="3" s="1"/>
  <c r="Q806" i="3" s="1"/>
  <c r="Q807" i="3" s="1"/>
  <c r="Q808" i="3" s="1"/>
  <c r="Q809" i="3" s="1"/>
  <c r="Q810" i="3" s="1"/>
  <c r="Q811" i="3" s="1"/>
  <c r="Q812" i="3" s="1"/>
  <c r="Q813" i="3" s="1"/>
  <c r="Q814" i="3" s="1"/>
  <c r="Q815" i="3" s="1"/>
  <c r="Q816" i="3" s="1"/>
  <c r="Q817" i="3" s="1"/>
  <c r="Q818" i="3" s="1"/>
  <c r="Q819" i="3" s="1"/>
  <c r="Q820" i="3" s="1"/>
  <c r="Q821" i="3" s="1"/>
  <c r="Q822" i="3" s="1"/>
  <c r="Q823" i="3" s="1"/>
  <c r="Q824" i="3" s="1"/>
  <c r="Q825" i="3" s="1"/>
  <c r="Q826" i="3" s="1"/>
  <c r="Q827" i="3" s="1"/>
  <c r="Q828" i="3" s="1"/>
  <c r="Q829" i="3" s="1"/>
  <c r="Q830" i="3" s="1"/>
  <c r="Q831" i="3" s="1"/>
  <c r="Q832" i="3" s="1"/>
  <c r="Q833" i="3" s="1"/>
  <c r="Q834" i="3" s="1"/>
  <c r="Q835" i="3" s="1"/>
  <c r="Q836" i="3" s="1"/>
  <c r="Q837" i="3" s="1"/>
  <c r="Q838" i="3" s="1"/>
  <c r="Q839" i="3" s="1"/>
  <c r="Q840" i="3" s="1"/>
  <c r="Q841" i="3" s="1"/>
  <c r="Q842" i="3" s="1"/>
  <c r="Q843" i="3" s="1"/>
  <c r="Q844" i="3" s="1"/>
  <c r="Q845" i="3" s="1"/>
  <c r="Q846" i="3" s="1"/>
  <c r="Q847" i="3" s="1"/>
  <c r="Q848" i="3" s="1"/>
  <c r="Q849" i="3" s="1"/>
  <c r="Q850" i="3" s="1"/>
  <c r="Q851" i="3" s="1"/>
  <c r="Q852" i="3" s="1"/>
  <c r="Q853" i="3" s="1"/>
  <c r="Q854" i="3" s="1"/>
  <c r="Q855" i="3" s="1"/>
  <c r="Q856" i="3" s="1"/>
  <c r="Q857" i="3" s="1"/>
  <c r="Q858" i="3" s="1"/>
  <c r="Q859" i="3" s="1"/>
  <c r="Q860" i="3" s="1"/>
  <c r="Q861" i="3" s="1"/>
  <c r="Q862" i="3" s="1"/>
  <c r="Q863" i="3" s="1"/>
  <c r="Q864" i="3" s="1"/>
  <c r="Q865" i="3" s="1"/>
  <c r="Q866" i="3" s="1"/>
  <c r="Q867" i="3" s="1"/>
  <c r="Q868" i="3" s="1"/>
  <c r="Q869" i="3" s="1"/>
  <c r="Q870" i="3" s="1"/>
  <c r="Q871" i="3" s="1"/>
  <c r="Q872" i="3" s="1"/>
  <c r="Q873" i="3" s="1"/>
  <c r="Q874" i="3" s="1"/>
  <c r="Q875" i="3" s="1"/>
  <c r="Q876" i="3" s="1"/>
  <c r="Q877" i="3" s="1"/>
  <c r="Q878" i="3" s="1"/>
  <c r="Q879" i="3" s="1"/>
  <c r="Q880" i="3" s="1"/>
  <c r="Q881" i="3" s="1"/>
  <c r="Q882" i="3" s="1"/>
  <c r="Q883" i="3" s="1"/>
  <c r="Q884" i="3" s="1"/>
  <c r="Q885" i="3" s="1"/>
  <c r="Q886" i="3" s="1"/>
  <c r="Q887" i="3" s="1"/>
  <c r="Q888" i="3" s="1"/>
  <c r="Q889" i="3" s="1"/>
  <c r="Q890" i="3" s="1"/>
  <c r="Q891" i="3" s="1"/>
  <c r="Q892" i="3" s="1"/>
  <c r="Q893" i="3" s="1"/>
  <c r="Q894" i="3" s="1"/>
  <c r="Q895" i="3" s="1"/>
  <c r="Q896" i="3" s="1"/>
  <c r="Q897" i="3" s="1"/>
  <c r="Q898" i="3" s="1"/>
  <c r="Q899" i="3" s="1"/>
  <c r="Q900" i="3" s="1"/>
  <c r="Q901" i="3" s="1"/>
  <c r="Q902" i="3" s="1"/>
  <c r="Q903" i="3" s="1"/>
  <c r="Q904" i="3" s="1"/>
  <c r="Q905" i="3" s="1"/>
  <c r="Q906" i="3" s="1"/>
  <c r="Q907" i="3" s="1"/>
  <c r="Q908" i="3" s="1"/>
  <c r="Q909" i="3" s="1"/>
  <c r="Q910" i="3" s="1"/>
  <c r="Q911" i="3" s="1"/>
  <c r="Q912" i="3" s="1"/>
  <c r="Q913" i="3" s="1"/>
  <c r="Q914" i="3" s="1"/>
  <c r="Q915" i="3" s="1"/>
  <c r="Q916" i="3" s="1"/>
  <c r="Q917" i="3" s="1"/>
  <c r="Q918" i="3" s="1"/>
  <c r="Q919" i="3" s="1"/>
  <c r="Q920" i="3" s="1"/>
  <c r="Q921" i="3" s="1"/>
  <c r="Q922" i="3" s="1"/>
  <c r="Q923" i="3" s="1"/>
  <c r="Q924" i="3" s="1"/>
  <c r="Q925" i="3" s="1"/>
  <c r="Q926" i="3" s="1"/>
  <c r="Q927" i="3" s="1"/>
  <c r="Q928" i="3" s="1"/>
  <c r="Q929" i="3" s="1"/>
  <c r="Q930" i="3" s="1"/>
  <c r="Q931" i="3" s="1"/>
  <c r="Q932" i="3" s="1"/>
  <c r="Q933" i="3" s="1"/>
  <c r="Q934" i="3" s="1"/>
  <c r="Q935" i="3" s="1"/>
  <c r="Q936" i="3" s="1"/>
  <c r="Q937" i="3" s="1"/>
  <c r="Q938" i="3" s="1"/>
  <c r="Q939" i="3" s="1"/>
  <c r="Q940" i="3" s="1"/>
  <c r="Q941" i="3" s="1"/>
  <c r="Q942" i="3" s="1"/>
  <c r="Q943" i="3" s="1"/>
  <c r="Q944" i="3" s="1"/>
  <c r="Q945" i="3" s="1"/>
  <c r="Q946" i="3" s="1"/>
  <c r="Q947" i="3" s="1"/>
  <c r="Q948" i="3" s="1"/>
  <c r="Q949" i="3" s="1"/>
  <c r="Q950" i="3" s="1"/>
  <c r="Q951" i="3" s="1"/>
  <c r="Q952" i="3" s="1"/>
  <c r="Q953" i="3" s="1"/>
  <c r="Q954" i="3" s="1"/>
  <c r="Q955" i="3" s="1"/>
  <c r="Q956" i="3" s="1"/>
  <c r="Q957" i="3" s="1"/>
  <c r="Q958" i="3" s="1"/>
  <c r="Q959" i="3" s="1"/>
  <c r="Q960" i="3" s="1"/>
  <c r="Q961" i="3" s="1"/>
  <c r="Q962" i="3" s="1"/>
  <c r="Q963" i="3" s="1"/>
  <c r="Q964" i="3" s="1"/>
  <c r="Q965" i="3" s="1"/>
  <c r="Q966" i="3" s="1"/>
  <c r="Q967" i="3" s="1"/>
  <c r="Q968" i="3" s="1"/>
  <c r="Q969" i="3" s="1"/>
  <c r="Q970" i="3" s="1"/>
  <c r="Q971" i="3" s="1"/>
  <c r="Q972" i="3" s="1"/>
  <c r="Q973" i="3" s="1"/>
  <c r="Q974" i="3" s="1"/>
  <c r="Q975" i="3" s="1"/>
  <c r="Q976" i="3" s="1"/>
  <c r="Q977" i="3" s="1"/>
  <c r="Q978" i="3" s="1"/>
  <c r="Q979" i="3" s="1"/>
  <c r="Q980" i="3" s="1"/>
  <c r="Q981" i="3" s="1"/>
  <c r="Q982" i="3" s="1"/>
  <c r="Q983" i="3" s="1"/>
  <c r="Q984" i="3" s="1"/>
  <c r="Q985" i="3" s="1"/>
  <c r="Q986" i="3" s="1"/>
  <c r="Q987" i="3" s="1"/>
  <c r="Q988" i="3" s="1"/>
  <c r="Q989" i="3" s="1"/>
  <c r="Q990" i="3" s="1"/>
  <c r="Q991" i="3" s="1"/>
  <c r="Q992" i="3" s="1"/>
  <c r="Q993" i="3" s="1"/>
  <c r="Q994" i="3" s="1"/>
  <c r="Q995" i="3" s="1"/>
  <c r="Q996" i="3" s="1"/>
  <c r="Q997" i="3" s="1"/>
  <c r="Q998" i="3" s="1"/>
  <c r="Q999" i="3" s="1"/>
  <c r="Q1000" i="3" s="1"/>
  <c r="Q1001" i="3" s="1"/>
  <c r="Q1002" i="3" s="1"/>
  <c r="Q1003" i="3" s="1"/>
  <c r="Q1004" i="3" s="1"/>
  <c r="Q1005" i="3" s="1"/>
  <c r="Q1006" i="3" s="1"/>
  <c r="Q1007" i="3" s="1"/>
  <c r="Q1008" i="3" s="1"/>
  <c r="Q1009" i="3" s="1"/>
  <c r="Q1010" i="3" s="1"/>
  <c r="Q1011" i="3" s="1"/>
  <c r="Q1012" i="3" s="1"/>
  <c r="Q1013" i="3" s="1"/>
  <c r="Q1014" i="3" s="1"/>
  <c r="Q1015" i="3" s="1"/>
  <c r="Q1016" i="3" s="1"/>
  <c r="Q1017" i="3" s="1"/>
  <c r="Q1018" i="3" s="1"/>
  <c r="Q1019" i="3" s="1"/>
  <c r="Q1020" i="3" s="1"/>
  <c r="Q1021" i="3" s="1"/>
  <c r="Q1022" i="3" s="1"/>
  <c r="Q1023" i="3" s="1"/>
  <c r="Q1024" i="3" s="1"/>
  <c r="Q1025" i="3" s="1"/>
  <c r="C27" i="3"/>
  <c r="C29" i="3" s="1"/>
  <c r="C28" i="3"/>
  <c r="C30" i="3" l="1"/>
  <c r="F15" i="3" s="1"/>
  <c r="C31" i="3" l="1"/>
  <c r="F16" i="3" s="1"/>
</calcChain>
</file>

<file path=xl/sharedStrings.xml><?xml version="1.0" encoding="utf-8"?>
<sst xmlns="http://schemas.openxmlformats.org/spreadsheetml/2006/main" count="83" uniqueCount="61">
  <si>
    <t>金利</t>
    <rPh sb="0" eb="2">
      <t>キンリ</t>
    </rPh>
    <phoneticPr fontId="1"/>
  </si>
  <si>
    <t>物件価格</t>
    <rPh sb="0" eb="2">
      <t>ブッケン</t>
    </rPh>
    <rPh sb="2" eb="4">
      <t>カカク</t>
    </rPh>
    <phoneticPr fontId="1"/>
  </si>
  <si>
    <t>諸経費</t>
    <rPh sb="0" eb="3">
      <t>ショケイヒ</t>
    </rPh>
    <phoneticPr fontId="1"/>
  </si>
  <si>
    <t>総額</t>
    <rPh sb="0" eb="2">
      <t>ソウガク</t>
    </rPh>
    <phoneticPr fontId="1"/>
  </si>
  <si>
    <t>頭金</t>
    <rPh sb="0" eb="2">
      <t>アタマキン</t>
    </rPh>
    <phoneticPr fontId="1"/>
  </si>
  <si>
    <t>ローン金額</t>
    <rPh sb="3" eb="5">
      <t>キンガク</t>
    </rPh>
    <phoneticPr fontId="1"/>
  </si>
  <si>
    <t>借入期間</t>
    <rPh sb="0" eb="2">
      <t>カリイレ</t>
    </rPh>
    <rPh sb="2" eb="4">
      <t>キカン</t>
    </rPh>
    <phoneticPr fontId="1"/>
  </si>
  <si>
    <t>年</t>
    <rPh sb="0" eb="1">
      <t>ネン</t>
    </rPh>
    <phoneticPr fontId="1"/>
  </si>
  <si>
    <t>管理費</t>
    <rPh sb="0" eb="3">
      <t>カンリヒ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</si>
  <si>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</si>
  <si>
    <t>円</t>
    <rPh sb="0" eb="1">
      <t>エン</t>
    </rPh>
    <phoneticPr fontId="1"/>
  </si>
  <si>
    <t>返済額</t>
    <rPh sb="0" eb="2">
      <t>ヘンサイ</t>
    </rPh>
    <rPh sb="2" eb="3">
      <t>ガク</t>
    </rPh>
    <phoneticPr fontId="1"/>
  </si>
  <si>
    <t>返済総額</t>
    <rPh sb="0" eb="2">
      <t>ヘンサイ</t>
    </rPh>
    <rPh sb="2" eb="4">
      <t>ソウガク</t>
    </rPh>
    <phoneticPr fontId="1"/>
  </si>
  <si>
    <t>元金返済</t>
    <rPh sb="0" eb="2">
      <t>ガンキン</t>
    </rPh>
    <rPh sb="2" eb="4">
      <t>ヘンサイ</t>
    </rPh>
    <phoneticPr fontId="1"/>
  </si>
  <si>
    <t>利息</t>
    <rPh sb="0" eb="2">
      <t>リソク</t>
    </rPh>
    <phoneticPr fontId="1"/>
  </si>
  <si>
    <t>ローン返済額</t>
    <rPh sb="3" eb="5">
      <t>ヘンサイ</t>
    </rPh>
    <rPh sb="5" eb="6">
      <t>ガク</t>
    </rPh>
    <phoneticPr fontId="1"/>
  </si>
  <si>
    <t>管理費+修繕積立</t>
    <rPh sb="0" eb="3">
      <t>カンリヒ</t>
    </rPh>
    <rPh sb="4" eb="6">
      <t>シュウゼン</t>
    </rPh>
    <rPh sb="6" eb="8">
      <t>ツミタテ</t>
    </rPh>
    <phoneticPr fontId="1"/>
  </si>
  <si>
    <t>何年後に売却か</t>
    <rPh sb="0" eb="3">
      <t>ナンネンゴ</t>
    </rPh>
    <rPh sb="4" eb="6">
      <t>バイキャク</t>
    </rPh>
    <phoneticPr fontId="1"/>
  </si>
  <si>
    <t>年後</t>
    <rPh sb="0" eb="1">
      <t>ネン</t>
    </rPh>
    <rPh sb="1" eb="2">
      <t>ゴ</t>
    </rPh>
    <phoneticPr fontId="1"/>
  </si>
  <si>
    <t>月</t>
    <rPh sb="0" eb="1">
      <t>ゲツ</t>
    </rPh>
    <phoneticPr fontId="1"/>
  </si>
  <si>
    <t>元金残高</t>
    <rPh sb="0" eb="2">
      <t>ガンキン</t>
    </rPh>
    <rPh sb="2" eb="4">
      <t>ザンダカ</t>
    </rPh>
    <phoneticPr fontId="1"/>
  </si>
  <si>
    <t>支払い総額</t>
    <rPh sb="0" eb="2">
      <t>シハラ</t>
    </rPh>
    <rPh sb="3" eb="5">
      <t>ソウガク</t>
    </rPh>
    <phoneticPr fontId="1"/>
  </si>
  <si>
    <t>売却額</t>
    <rPh sb="0" eb="3">
      <t>バイキャクガク</t>
    </rPh>
    <phoneticPr fontId="1"/>
  </si>
  <si>
    <t>差益</t>
    <rPh sb="0" eb="2">
      <t>サエキ</t>
    </rPh>
    <phoneticPr fontId="1"/>
  </si>
  <si>
    <t>東京都</t>
    <rPh sb="0" eb="3">
      <t>トウキョウト</t>
    </rPh>
    <phoneticPr fontId="1"/>
  </si>
  <si>
    <t>坪単価</t>
    <rPh sb="0" eb="1">
      <t>ツボ</t>
    </rPh>
    <rPh sb="1" eb="3">
      <t>タンカ</t>
    </rPh>
    <phoneticPr fontId="1"/>
  </si>
  <si>
    <t>購入時築年数</t>
    <rPh sb="0" eb="2">
      <t>コウニュウ</t>
    </rPh>
    <rPh sb="2" eb="3">
      <t>ジ</t>
    </rPh>
    <rPh sb="3" eb="4">
      <t>チク</t>
    </rPh>
    <rPh sb="4" eb="6">
      <t>ネンスウ</t>
    </rPh>
    <phoneticPr fontId="1"/>
  </si>
  <si>
    <t>売却時</t>
    <rPh sb="0" eb="2">
      <t>バイキャク</t>
    </rPh>
    <rPh sb="2" eb="3">
      <t>ジ</t>
    </rPh>
    <phoneticPr fontId="1"/>
  </si>
  <si>
    <t>売却時物件価格</t>
    <rPh sb="0" eb="2">
      <t>バイキャク</t>
    </rPh>
    <rPh sb="2" eb="3">
      <t>ジ</t>
    </rPh>
    <rPh sb="3" eb="5">
      <t>ブッケン</t>
    </rPh>
    <rPh sb="5" eb="7">
      <t>カカク</t>
    </rPh>
    <phoneticPr fontId="1"/>
  </si>
  <si>
    <t>物件購入日</t>
    <rPh sb="0" eb="2">
      <t>ブッケン</t>
    </rPh>
    <rPh sb="2" eb="4">
      <t>コウニュウ</t>
    </rPh>
    <rPh sb="4" eb="5">
      <t>ビ</t>
    </rPh>
    <phoneticPr fontId="1"/>
  </si>
  <si>
    <t>月々の維持費を入力</t>
    <rPh sb="0" eb="2">
      <t>ツキヅキ</t>
    </rPh>
    <rPh sb="3" eb="6">
      <t>イジヒ</t>
    </rPh>
    <rPh sb="7" eb="9">
      <t>ニュウリョク</t>
    </rPh>
    <phoneticPr fontId="1"/>
  </si>
  <si>
    <t>ローン条件を入力</t>
    <rPh sb="3" eb="5">
      <t>ジョウケン</t>
    </rPh>
    <rPh sb="6" eb="8">
      <t>ニュウリョク</t>
    </rPh>
    <phoneticPr fontId="1"/>
  </si>
  <si>
    <t>その他</t>
    <rPh sb="2" eb="3">
      <t>タ</t>
    </rPh>
    <phoneticPr fontId="1"/>
  </si>
  <si>
    <t>月々の支払い総額</t>
    <rPh sb="0" eb="2">
      <t>ツキヅキ</t>
    </rPh>
    <rPh sb="3" eb="5">
      <t>シハラ</t>
    </rPh>
    <rPh sb="6" eb="8">
      <t>ソウガク</t>
    </rPh>
    <phoneticPr fontId="1"/>
  </si>
  <si>
    <t>売却予定を入力</t>
    <rPh sb="0" eb="2">
      <t>バイキャク</t>
    </rPh>
    <rPh sb="2" eb="4">
      <t>ヨテイ</t>
    </rPh>
    <rPh sb="5" eb="7">
      <t>ニュウリョク</t>
    </rPh>
    <phoneticPr fontId="1"/>
  </si>
  <si>
    <t>実質賃料 総額</t>
    <rPh sb="0" eb="2">
      <t>ジッシツ</t>
    </rPh>
    <rPh sb="2" eb="4">
      <t>チンリョウ</t>
    </rPh>
    <rPh sb="5" eb="7">
      <t>ソウガク</t>
    </rPh>
    <phoneticPr fontId="1"/>
  </si>
  <si>
    <t>実質賃料 月額</t>
    <rPh sb="0" eb="2">
      <t>ジッシツ</t>
    </rPh>
    <rPh sb="2" eb="4">
      <t>チンリョウ</t>
    </rPh>
    <rPh sb="5" eb="7">
      <t>ゲツガク</t>
    </rPh>
    <phoneticPr fontId="1"/>
  </si>
  <si>
    <t>計算結果</t>
    <rPh sb="0" eb="4">
      <t>ケイサンケッカ</t>
    </rPh>
    <phoneticPr fontId="1"/>
  </si>
  <si>
    <t>物件売却額の参考値</t>
    <rPh sb="0" eb="5">
      <t>ブッケンバイキャクガク</t>
    </rPh>
    <rPh sb="6" eb="8">
      <t>サンコウ</t>
    </rPh>
    <rPh sb="8" eb="9">
      <t>チ</t>
    </rPh>
    <phoneticPr fontId="1"/>
  </si>
  <si>
    <t>マイホーム購入</t>
    <rPh sb="5" eb="7">
      <t>コウニュウ</t>
    </rPh>
    <phoneticPr fontId="1"/>
  </si>
  <si>
    <t>賃貸</t>
    <rPh sb="0" eb="2">
      <t>チンタイ</t>
    </rPh>
    <phoneticPr fontId="1"/>
  </si>
  <si>
    <t>物件条件を入力</t>
    <rPh sb="0" eb="2">
      <t>ブッケン</t>
    </rPh>
    <rPh sb="2" eb="4">
      <t>ジョウケン</t>
    </rPh>
    <rPh sb="5" eb="7">
      <t>ニュウリョク</t>
    </rPh>
    <phoneticPr fontId="1"/>
  </si>
  <si>
    <t>家賃（月）</t>
    <rPh sb="0" eb="2">
      <t>ヤチン</t>
    </rPh>
    <rPh sb="3" eb="4">
      <t>ツキ</t>
    </rPh>
    <phoneticPr fontId="1"/>
  </si>
  <si>
    <t>更新頻度</t>
    <rPh sb="0" eb="2">
      <t>コウシン</t>
    </rPh>
    <rPh sb="2" eb="4">
      <t>ヒンド</t>
    </rPh>
    <phoneticPr fontId="1"/>
  </si>
  <si>
    <t>年おき</t>
    <rPh sb="0" eb="1">
      <t>ネン</t>
    </rPh>
    <phoneticPr fontId="1"/>
  </si>
  <si>
    <t>更新料</t>
    <rPh sb="0" eb="3">
      <t>コウシンリョウ</t>
    </rPh>
    <phoneticPr fontId="1"/>
  </si>
  <si>
    <t>か月分</t>
    <rPh sb="1" eb="2">
      <t>ゲツ</t>
    </rPh>
    <rPh sb="2" eb="3">
      <t>ブン</t>
    </rPh>
    <phoneticPr fontId="1"/>
  </si>
  <si>
    <t>家賃上昇率</t>
    <rPh sb="0" eb="2">
      <t>ヤチン</t>
    </rPh>
    <rPh sb="2" eb="5">
      <t>ジョウショウリツ</t>
    </rPh>
    <phoneticPr fontId="1"/>
  </si>
  <si>
    <t>(更新のたび)</t>
    <rPh sb="1" eb="3">
      <t>コウシン</t>
    </rPh>
    <phoneticPr fontId="1"/>
  </si>
  <si>
    <t>居住年数</t>
    <rPh sb="0" eb="4">
      <t>キョジュウネンスウ</t>
    </rPh>
    <phoneticPr fontId="1"/>
  </si>
  <si>
    <t>年(マイホームの売却と同数)</t>
    <rPh sb="0" eb="1">
      <t>ネン</t>
    </rPh>
    <rPh sb="8" eb="10">
      <t>バイキャク</t>
    </rPh>
    <rPh sb="11" eb="13">
      <t>ドウスウ</t>
    </rPh>
    <phoneticPr fontId="1"/>
  </si>
  <si>
    <t>賃料総額</t>
    <rPh sb="0" eb="2">
      <t>チンリョウ</t>
    </rPh>
    <rPh sb="2" eb="4">
      <t>ソウガク</t>
    </rPh>
    <phoneticPr fontId="1"/>
  </si>
  <si>
    <t>家賃（賃貸）</t>
    <rPh sb="0" eb="2">
      <t>ヤチン</t>
    </rPh>
    <rPh sb="3" eb="5">
      <t>チンタイ</t>
    </rPh>
    <phoneticPr fontId="1"/>
  </si>
  <si>
    <t>賃料月額</t>
    <rPh sb="0" eb="2">
      <t>チンリョウ</t>
    </rPh>
    <rPh sb="2" eb="4">
      <t>ゲツガク</t>
    </rPh>
    <phoneticPr fontId="1"/>
  </si>
  <si>
    <t>売却手数料</t>
    <rPh sb="0" eb="5">
      <t>バイキャクテスウリョウ</t>
    </rPh>
    <phoneticPr fontId="1"/>
  </si>
  <si>
    <t>計算結果</t>
    <rPh sb="0" eb="2">
      <t>ケイサン</t>
    </rPh>
    <rPh sb="2" eb="4">
      <t>ケッカ</t>
    </rPh>
    <phoneticPr fontId="1"/>
  </si>
  <si>
    <t>シミュレーションの結果、</t>
    <rPh sb="9" eb="11">
      <t>ケッカ</t>
    </rPh>
    <phoneticPr fontId="1"/>
  </si>
  <si>
    <t>の方がお得です。</t>
    <rPh sb="1" eb="2">
      <t>ホウ</t>
    </rPh>
    <rPh sb="4" eb="5">
      <t>トク</t>
    </rPh>
    <phoneticPr fontId="1"/>
  </si>
  <si>
    <t>円の節約になります。</t>
    <rPh sb="0" eb="1">
      <t>エン</t>
    </rPh>
    <rPh sb="2" eb="4">
      <t>セツヤク</t>
    </rPh>
    <phoneticPr fontId="1"/>
  </si>
  <si>
    <t>https://www.slooowlife.com/</t>
    <phoneticPr fontId="1"/>
  </si>
  <si>
    <t>お金大好き夫婦、FIREを目指す</t>
    <rPh sb="1" eb="4">
      <t>カネダイス</t>
    </rPh>
    <rPh sb="5" eb="7">
      <t>フウフ</t>
    </rPh>
    <rPh sb="13" eb="15">
      <t>メザ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</si>
</sst>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 ;[Red]\-#,##0\ "/>
    <numFmt numFmtId="177" formatCode="#,##0_);[Red]\(#,##0\)"/>
    <numFmt numFmtId="178" formatCode="yyyy&quot;年&quot;m&quot;月&quot;;@"/>
    <numFmt numFmtId="179" formatCode="&quot;築&quot;0&quot;年&quot;"/>
    <numFmt numFmtId="180" formatCode="&quot;毎月&quot;#,##0"/>
  </numFmts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color theme="10"/>
      <name val="Meiryo UI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0" fontId="0" fillId="0" borderId="0" xfId="0" applyNumberFormat="1">
      <alignment vertical="center"/>
    </xf>
    <xf numFmtId="6" fontId="0" fillId="0" borderId="0" xfId="0" applyNumberFormat="1">
      <alignment vertical="center"/>
    </xf>
    <xf numFmtId="3" fontId="0" fillId="0" borderId="0" xfId="0" applyNumberFormat="1">
      <alignment vertical="center"/>
    </xf>
    <xf numFmtId="17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3" fillId="0" borderId="2" xfId="0" applyFont="1" applyFill="1" applyBorder="1">
      <alignment vertical="center"/>
    </xf>
    <xf numFmtId="0" fontId="0" fillId="2" borderId="1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>
      <alignment vertical="center"/>
    </xf>
    <xf numFmtId="178" fontId="0" fillId="0" borderId="1" xfId="0" applyNumberFormat="1" applyBorder="1">
      <alignment vertical="center"/>
    </xf>
    <xf numFmtId="6" fontId="0" fillId="0" borderId="1" xfId="0" applyNumberFormat="1" applyBorder="1">
      <alignment vertical="center"/>
    </xf>
    <xf numFmtId="0" fontId="3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78" fontId="0" fillId="3" borderId="1" xfId="0" applyNumberFormat="1" applyFill="1" applyBorder="1" applyProtection="1">
      <alignment vertical="center"/>
      <protection locked="0"/>
    </xf>
    <xf numFmtId="10" fontId="0" fillId="3" borderId="1" xfId="0" applyNumberFormat="1" applyFill="1" applyBorder="1" applyProtection="1">
      <alignment vertical="center"/>
      <protection locked="0"/>
    </xf>
    <xf numFmtId="177" fontId="0" fillId="3" borderId="1" xfId="0" applyNumberFormat="1" applyFill="1" applyBorder="1" applyProtection="1">
      <alignment vertical="center"/>
      <protection locked="0"/>
    </xf>
    <xf numFmtId="177" fontId="0" fillId="0" borderId="1" xfId="0" applyNumberFormat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3" fontId="0" fillId="0" borderId="1" xfId="0" applyNumberFormat="1" applyBorder="1" applyProtection="1">
      <alignment vertical="center"/>
      <protection locked="0"/>
    </xf>
    <xf numFmtId="3" fontId="0" fillId="3" borderId="1" xfId="0" applyNumberFormat="1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3" fontId="0" fillId="0" borderId="1" xfId="0" applyNumberFormat="1" applyFill="1" applyBorder="1" applyProtection="1">
      <alignment vertical="center"/>
      <protection locked="0"/>
    </xf>
    <xf numFmtId="9" fontId="0" fillId="3" borderId="1" xfId="1" applyFont="1" applyFill="1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hidden="1"/>
    </xf>
    <xf numFmtId="3" fontId="0" fillId="0" borderId="1" xfId="0" applyNumberFormat="1" applyBorder="1" applyProtection="1">
      <alignment vertical="center"/>
      <protection hidden="1"/>
    </xf>
    <xf numFmtId="3" fontId="0" fillId="2" borderId="1" xfId="0" applyNumberFormat="1" applyFill="1" applyBorder="1" applyProtection="1">
      <alignment vertical="center"/>
      <protection hidden="1"/>
    </xf>
    <xf numFmtId="179" fontId="0" fillId="0" borderId="1" xfId="0" applyNumberFormat="1" applyBorder="1" applyProtection="1">
      <alignment vertical="center"/>
      <protection hidden="1"/>
    </xf>
    <xf numFmtId="0" fontId="0" fillId="0" borderId="1" xfId="0" applyBorder="1" applyProtection="1">
      <alignment vertical="center"/>
      <protection hidden="1"/>
    </xf>
    <xf numFmtId="0" fontId="4" fillId="6" borderId="0" xfId="0" applyFont="1" applyFill="1" applyAlignment="1" applyProtection="1">
      <alignment horizontal="right" vertical="center"/>
      <protection hidden="1"/>
    </xf>
    <xf numFmtId="180" fontId="4" fillId="6" borderId="0" xfId="0" applyNumberFormat="1" applyFont="1" applyFill="1" applyAlignment="1" applyProtection="1">
      <alignment horizontal="right" vertical="center"/>
      <protection hidden="1"/>
    </xf>
    <xf numFmtId="0" fontId="5" fillId="0" borderId="0" xfId="2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looowlif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0C16-63B8-43CD-91BB-7B65DC77CEB1}">
  <dimension ref="B1:T1025"/>
  <sheetViews>
    <sheetView tabSelected="1" zoomScale="71" workbookViewId="0">
      <selection activeCell="F16" sqref="F16"/>
    </sheetView>
  </sheetViews>
  <sheetFormatPr defaultRowHeight="15" x14ac:dyDescent="0.35"/>
  <cols>
    <col min="1" max="1" width="4.5" customWidth="1"/>
    <col min="2" max="2" width="14.0703125" customWidth="1"/>
    <col min="3" max="3" width="11.2109375" bestFit="1" customWidth="1"/>
    <col min="5" max="5" width="2.92578125" style="5" customWidth="1"/>
    <col min="6" max="6" width="11.7109375" customWidth="1"/>
    <col min="7" max="7" width="10.7109375" bestFit="1" customWidth="1"/>
    <col min="10" max="10" width="11.640625" style="7" customWidth="1"/>
    <col min="11" max="11" width="9.140625" style="7"/>
    <col min="12" max="16" width="11.640625" style="7" customWidth="1"/>
    <col min="17" max="17" width="14.28515625" style="7" bestFit="1" customWidth="1"/>
    <col min="18" max="18" width="11.42578125" bestFit="1" customWidth="1"/>
    <col min="19" max="19" width="11.42578125" customWidth="1"/>
    <col min="20" max="20" width="13.78515625" customWidth="1"/>
  </cols>
  <sheetData>
    <row r="1" spans="2:20" x14ac:dyDescent="0.35">
      <c r="B1" s="38" t="s">
        <v>39</v>
      </c>
      <c r="C1" s="38"/>
      <c r="D1" s="38"/>
      <c r="E1" s="13"/>
      <c r="F1" s="39" t="s">
        <v>40</v>
      </c>
      <c r="G1" s="39"/>
      <c r="H1" s="39"/>
      <c r="L1" s="7" t="s">
        <v>13</v>
      </c>
      <c r="M1" s="7" t="s">
        <v>14</v>
      </c>
      <c r="N1" s="7" t="s">
        <v>15</v>
      </c>
      <c r="O1" s="7" t="s">
        <v>16</v>
      </c>
      <c r="P1" s="7" t="s">
        <v>21</v>
      </c>
      <c r="Q1" s="7" t="s">
        <v>20</v>
      </c>
      <c r="R1" s="1"/>
      <c r="S1" s="1"/>
      <c r="T1" t="s">
        <v>52</v>
      </c>
    </row>
    <row r="2" spans="2:20" x14ac:dyDescent="0.35">
      <c r="B2" s="8" t="s">
        <v>31</v>
      </c>
      <c r="F2" s="8" t="s">
        <v>41</v>
      </c>
      <c r="J2" s="15">
        <f>+C3</f>
        <v>43891</v>
      </c>
      <c r="K2" s="7">
        <v>1</v>
      </c>
      <c r="L2" s="16">
        <f t="shared" ref="L2:L65" si="0">IF(K2&gt;($C$10*12),0,-PPMT($C$4/12,K2,$C$10*12,$C$9))</f>
        <v>107869.76001234296</v>
      </c>
      <c r="M2" s="16">
        <f t="shared" ref="M2:M65" si="1">IF(K2&gt;($C$10*12),0,-IPMT($C$4/12,K2,$C$10*12,$C$9))</f>
        <v>20625</v>
      </c>
      <c r="N2" s="16">
        <f>+M2+L2</f>
        <v>128494.76001234296</v>
      </c>
      <c r="O2" s="16">
        <f t="shared" ref="O2:O65" si="2">+SUM($C$15:$C$17)</f>
        <v>30000</v>
      </c>
      <c r="P2" s="16">
        <f>+O2+N2</f>
        <v>158494.76001234294</v>
      </c>
      <c r="Q2" s="16">
        <f>+$C$9-L2</f>
        <v>49392130.239987656</v>
      </c>
      <c r="S2">
        <v>1</v>
      </c>
      <c r="T2">
        <f>+G3</f>
        <v>150000</v>
      </c>
    </row>
    <row r="3" spans="2:20" x14ac:dyDescent="0.35">
      <c r="B3" s="6" t="s">
        <v>29</v>
      </c>
      <c r="C3" s="19">
        <v>43891</v>
      </c>
      <c r="D3" s="6"/>
      <c r="E3" s="11"/>
      <c r="F3" s="6" t="s">
        <v>42</v>
      </c>
      <c r="G3" s="26">
        <v>150000</v>
      </c>
      <c r="H3" s="6" t="s">
        <v>10</v>
      </c>
      <c r="J3" s="15">
        <f>+EDATE(J2,1)</f>
        <v>43922</v>
      </c>
      <c r="K3" s="7">
        <v>2</v>
      </c>
      <c r="L3" s="16">
        <f t="shared" si="0"/>
        <v>107914.70574568145</v>
      </c>
      <c r="M3" s="16">
        <f t="shared" si="1"/>
        <v>20580.054266661526</v>
      </c>
      <c r="N3" s="16">
        <f t="shared" ref="N3:N66" si="3">+M3+L3</f>
        <v>128494.76001234297</v>
      </c>
      <c r="O3" s="16">
        <f t="shared" si="2"/>
        <v>30000</v>
      </c>
      <c r="P3" s="16">
        <f t="shared" ref="P3:P66" si="4">+O3+N3</f>
        <v>158494.76001234297</v>
      </c>
      <c r="Q3" s="16">
        <f>+Q2-L3</f>
        <v>49284215.534241974</v>
      </c>
      <c r="S3">
        <f>+IF((S2+1)&gt;$G$4*12,1,S2+1)</f>
        <v>2</v>
      </c>
      <c r="T3">
        <f>+ROUNDDOWN(IF(S3=1,T2*(1+$G$6),T2),0)</f>
        <v>150000</v>
      </c>
    </row>
    <row r="4" spans="2:20" x14ac:dyDescent="0.35">
      <c r="B4" s="7" t="s">
        <v>0</v>
      </c>
      <c r="C4" s="20">
        <v>5.0000000000000001E-3</v>
      </c>
      <c r="D4" s="7"/>
      <c r="E4" s="11"/>
      <c r="F4" s="7" t="s">
        <v>43</v>
      </c>
      <c r="G4" s="23">
        <v>2</v>
      </c>
      <c r="H4" s="7" t="s">
        <v>44</v>
      </c>
      <c r="J4" s="15">
        <f t="shared" ref="J4:J67" si="5">+EDATE(J3,1)</f>
        <v>43952</v>
      </c>
      <c r="K4" s="7">
        <v>3</v>
      </c>
      <c r="L4" s="16">
        <f t="shared" si="0"/>
        <v>107959.6702064088</v>
      </c>
      <c r="M4" s="16">
        <f t="shared" si="1"/>
        <v>20535.089805934153</v>
      </c>
      <c r="N4" s="16">
        <f t="shared" si="3"/>
        <v>128494.76001234296</v>
      </c>
      <c r="O4" s="16">
        <f t="shared" si="2"/>
        <v>30000</v>
      </c>
      <c r="P4" s="16">
        <f t="shared" si="4"/>
        <v>158494.76001234294</v>
      </c>
      <c r="Q4" s="16">
        <f t="shared" ref="Q4:Q67" si="6">+Q3-L4</f>
        <v>49176255.864035569</v>
      </c>
      <c r="S4">
        <f t="shared" ref="S4:S67" si="7">+IF((S3+1)&gt;$G$4*12,1,S3+1)</f>
        <v>3</v>
      </c>
      <c r="T4">
        <f t="shared" ref="T4:T67" si="8">+ROUNDDOWN(IF(S4=1,T3*(1+$G$6),T3),0)</f>
        <v>150000</v>
      </c>
    </row>
    <row r="5" spans="2:20" x14ac:dyDescent="0.35">
      <c r="B5" s="7" t="s">
        <v>1</v>
      </c>
      <c r="C5" s="21">
        <v>50000000</v>
      </c>
      <c r="D5" s="7" t="s">
        <v>10</v>
      </c>
      <c r="E5" s="11"/>
      <c r="F5" s="7" t="s">
        <v>45</v>
      </c>
      <c r="G5" s="23">
        <v>1</v>
      </c>
      <c r="H5" s="7" t="s">
        <v>46</v>
      </c>
      <c r="J5" s="15">
        <f t="shared" si="5"/>
        <v>43983</v>
      </c>
      <c r="K5" s="7">
        <v>4</v>
      </c>
      <c r="L5" s="16">
        <f t="shared" si="0"/>
        <v>108004.65340232814</v>
      </c>
      <c r="M5" s="16">
        <f t="shared" si="1"/>
        <v>20490.10661001482</v>
      </c>
      <c r="N5" s="16">
        <f t="shared" si="3"/>
        <v>128494.76001234296</v>
      </c>
      <c r="O5" s="16">
        <f t="shared" si="2"/>
        <v>30000</v>
      </c>
      <c r="P5" s="16">
        <f t="shared" si="4"/>
        <v>158494.76001234294</v>
      </c>
      <c r="Q5" s="16">
        <f t="shared" si="6"/>
        <v>49068251.210633241</v>
      </c>
      <c r="S5">
        <f t="shared" si="7"/>
        <v>4</v>
      </c>
      <c r="T5">
        <f t="shared" si="8"/>
        <v>150000</v>
      </c>
    </row>
    <row r="6" spans="2:20" x14ac:dyDescent="0.35">
      <c r="B6" s="7" t="s">
        <v>2</v>
      </c>
      <c r="C6" s="22">
        <f>+C5*0.07</f>
        <v>3500000.0000000005</v>
      </c>
      <c r="D6" s="7" t="s">
        <v>10</v>
      </c>
      <c r="E6" s="11"/>
      <c r="F6" s="6" t="s">
        <v>47</v>
      </c>
      <c r="G6" s="29">
        <v>0.01</v>
      </c>
      <c r="H6" s="6" t="s">
        <v>48</v>
      </c>
      <c r="J6" s="15">
        <f t="shared" si="5"/>
        <v>44013</v>
      </c>
      <c r="K6" s="7">
        <v>5</v>
      </c>
      <c r="L6" s="16">
        <f t="shared" si="0"/>
        <v>108049.65534124577</v>
      </c>
      <c r="M6" s="16">
        <f t="shared" si="1"/>
        <v>20445.104671097182</v>
      </c>
      <c r="N6" s="16">
        <f t="shared" si="3"/>
        <v>128494.76001234296</v>
      </c>
      <c r="O6" s="16">
        <f t="shared" si="2"/>
        <v>30000</v>
      </c>
      <c r="P6" s="16">
        <f t="shared" si="4"/>
        <v>158494.76001234294</v>
      </c>
      <c r="Q6" s="16">
        <f t="shared" si="6"/>
        <v>48960201.555291995</v>
      </c>
      <c r="S6">
        <f t="shared" si="7"/>
        <v>5</v>
      </c>
      <c r="T6">
        <f t="shared" si="8"/>
        <v>150000</v>
      </c>
    </row>
    <row r="7" spans="2:20" x14ac:dyDescent="0.35">
      <c r="B7" s="7" t="s">
        <v>3</v>
      </c>
      <c r="C7" s="22">
        <f>+C6+C5</f>
        <v>53500000</v>
      </c>
      <c r="D7" s="7" t="s">
        <v>10</v>
      </c>
      <c r="E7" s="11"/>
      <c r="F7" s="6" t="s">
        <v>49</v>
      </c>
      <c r="G7" s="27">
        <f>+C20</f>
        <v>20</v>
      </c>
      <c r="H7" s="6" t="s">
        <v>50</v>
      </c>
      <c r="J7" s="15">
        <f t="shared" si="5"/>
        <v>44044</v>
      </c>
      <c r="K7" s="7">
        <v>6</v>
      </c>
      <c r="L7" s="16">
        <f t="shared" si="0"/>
        <v>108094.67603097128</v>
      </c>
      <c r="M7" s="16">
        <f t="shared" si="1"/>
        <v>20400.083981371659</v>
      </c>
      <c r="N7" s="16">
        <f t="shared" si="3"/>
        <v>128494.76001234294</v>
      </c>
      <c r="O7" s="16">
        <f t="shared" si="2"/>
        <v>30000</v>
      </c>
      <c r="P7" s="16">
        <f t="shared" si="4"/>
        <v>158494.76001234294</v>
      </c>
      <c r="Q7" s="16">
        <f t="shared" si="6"/>
        <v>48852106.879261024</v>
      </c>
      <c r="S7">
        <f t="shared" si="7"/>
        <v>6</v>
      </c>
      <c r="T7">
        <f t="shared" si="8"/>
        <v>150000</v>
      </c>
    </row>
    <row r="8" spans="2:20" x14ac:dyDescent="0.35">
      <c r="B8" s="7" t="s">
        <v>4</v>
      </c>
      <c r="C8" s="21">
        <v>4000000</v>
      </c>
      <c r="D8" s="7" t="s">
        <v>10</v>
      </c>
      <c r="E8" s="11"/>
      <c r="F8" s="12"/>
      <c r="G8" s="12"/>
      <c r="H8" s="12"/>
      <c r="J8" s="15">
        <f t="shared" si="5"/>
        <v>44075</v>
      </c>
      <c r="K8" s="7">
        <v>7</v>
      </c>
      <c r="L8" s="16">
        <f t="shared" si="0"/>
        <v>108139.71547931754</v>
      </c>
      <c r="M8" s="16">
        <f t="shared" si="1"/>
        <v>20355.044533025426</v>
      </c>
      <c r="N8" s="16">
        <f t="shared" si="3"/>
        <v>128494.76001234297</v>
      </c>
      <c r="O8" s="16">
        <f t="shared" si="2"/>
        <v>30000</v>
      </c>
      <c r="P8" s="16">
        <f t="shared" si="4"/>
        <v>158494.76001234297</v>
      </c>
      <c r="Q8" s="16">
        <f t="shared" si="6"/>
        <v>48743967.16378171</v>
      </c>
      <c r="S8">
        <f t="shared" si="7"/>
        <v>7</v>
      </c>
      <c r="T8">
        <f t="shared" si="8"/>
        <v>150000</v>
      </c>
    </row>
    <row r="9" spans="2:20" x14ac:dyDescent="0.35">
      <c r="B9" s="7" t="s">
        <v>5</v>
      </c>
      <c r="C9" s="22">
        <f>+C7-C8</f>
        <v>49500000</v>
      </c>
      <c r="D9" s="7" t="s">
        <v>10</v>
      </c>
      <c r="E9" s="11"/>
      <c r="F9" s="14" t="s">
        <v>55</v>
      </c>
      <c r="J9" s="15">
        <f t="shared" si="5"/>
        <v>44105</v>
      </c>
      <c r="K9" s="7">
        <v>8</v>
      </c>
      <c r="L9" s="16">
        <f t="shared" si="0"/>
        <v>108184.77369410059</v>
      </c>
      <c r="M9" s="16">
        <f t="shared" si="1"/>
        <v>20309.986318242376</v>
      </c>
      <c r="N9" s="16">
        <f t="shared" si="3"/>
        <v>128494.76001234296</v>
      </c>
      <c r="O9" s="16">
        <f t="shared" si="2"/>
        <v>30000</v>
      </c>
      <c r="P9" s="16">
        <f t="shared" si="4"/>
        <v>158494.76001234294</v>
      </c>
      <c r="Q9" s="16">
        <f t="shared" si="6"/>
        <v>48635782.390087612</v>
      </c>
      <c r="S9">
        <f t="shared" si="7"/>
        <v>8</v>
      </c>
      <c r="T9">
        <f t="shared" si="8"/>
        <v>150000</v>
      </c>
    </row>
    <row r="10" spans="2:20" x14ac:dyDescent="0.35">
      <c r="B10" s="7" t="s">
        <v>6</v>
      </c>
      <c r="C10" s="23">
        <v>35</v>
      </c>
      <c r="D10" s="7" t="s">
        <v>7</v>
      </c>
      <c r="E10" s="11"/>
      <c r="F10" s="10" t="s">
        <v>51</v>
      </c>
      <c r="G10" s="32">
        <f ca="1">+SUM(T2:OFFSET(T1,G7*12,0))+QUOTIENT(G7,G4)*G5*G3</f>
        <v>39163680</v>
      </c>
      <c r="H10" s="10" t="s">
        <v>10</v>
      </c>
      <c r="J10" s="15">
        <f t="shared" si="5"/>
        <v>44136</v>
      </c>
      <c r="K10" s="7">
        <v>9</v>
      </c>
      <c r="L10" s="16">
        <f t="shared" si="0"/>
        <v>108229.8506831398</v>
      </c>
      <c r="M10" s="16">
        <f t="shared" si="1"/>
        <v>20264.909329203168</v>
      </c>
      <c r="N10" s="16">
        <f t="shared" si="3"/>
        <v>128494.76001234297</v>
      </c>
      <c r="O10" s="16">
        <f t="shared" si="2"/>
        <v>30000</v>
      </c>
      <c r="P10" s="16">
        <f t="shared" si="4"/>
        <v>158494.76001234297</v>
      </c>
      <c r="Q10" s="16">
        <f t="shared" si="6"/>
        <v>48527552.539404474</v>
      </c>
      <c r="S10">
        <f t="shared" si="7"/>
        <v>9</v>
      </c>
      <c r="T10">
        <f t="shared" si="8"/>
        <v>150000</v>
      </c>
    </row>
    <row r="11" spans="2:20" x14ac:dyDescent="0.35">
      <c r="B11" s="7" t="s">
        <v>11</v>
      </c>
      <c r="C11" s="24">
        <f>-PMT(C4/12,C10*12,C9)</f>
        <v>128494.76001234296</v>
      </c>
      <c r="D11" s="7" t="s">
        <v>10</v>
      </c>
      <c r="E11" s="11"/>
      <c r="F11" s="10" t="s">
        <v>53</v>
      </c>
      <c r="G11" s="32">
        <f ca="1">+G10/12/G7</f>
        <v>163182</v>
      </c>
      <c r="H11" s="10" t="s">
        <v>10</v>
      </c>
      <c r="J11" s="15">
        <f t="shared" si="5"/>
        <v>44166</v>
      </c>
      <c r="K11" s="7">
        <v>10</v>
      </c>
      <c r="L11" s="16">
        <f t="shared" si="0"/>
        <v>108274.94645425778</v>
      </c>
      <c r="M11" s="16">
        <f t="shared" si="1"/>
        <v>20219.813558085192</v>
      </c>
      <c r="N11" s="16">
        <f t="shared" si="3"/>
        <v>128494.76001234297</v>
      </c>
      <c r="O11" s="16">
        <f t="shared" si="2"/>
        <v>30000</v>
      </c>
      <c r="P11" s="16">
        <f t="shared" si="4"/>
        <v>158494.76001234297</v>
      </c>
      <c r="Q11" s="16">
        <f t="shared" si="6"/>
        <v>48419277.592950217</v>
      </c>
      <c r="S11">
        <f t="shared" si="7"/>
        <v>10</v>
      </c>
      <c r="T11">
        <f t="shared" si="8"/>
        <v>150000</v>
      </c>
    </row>
    <row r="12" spans="2:20" x14ac:dyDescent="0.35">
      <c r="B12" s="7" t="s">
        <v>12</v>
      </c>
      <c r="C12" s="25">
        <f>+C11*12*C10</f>
        <v>53967799.205184042</v>
      </c>
      <c r="D12" s="7" t="s">
        <v>10</v>
      </c>
      <c r="E12" s="11"/>
      <c r="F12" s="12"/>
      <c r="G12" s="12"/>
      <c r="H12" s="12"/>
      <c r="J12" s="15">
        <f t="shared" si="5"/>
        <v>44197</v>
      </c>
      <c r="K12" s="7">
        <v>11</v>
      </c>
      <c r="L12" s="16">
        <f t="shared" si="0"/>
        <v>108320.06101528039</v>
      </c>
      <c r="M12" s="16">
        <f t="shared" si="1"/>
        <v>20174.698997062584</v>
      </c>
      <c r="N12" s="16">
        <f t="shared" si="3"/>
        <v>128494.76001234297</v>
      </c>
      <c r="O12" s="16">
        <f t="shared" si="2"/>
        <v>30000</v>
      </c>
      <c r="P12" s="16">
        <f t="shared" si="4"/>
        <v>158494.76001234297</v>
      </c>
      <c r="Q12" s="16">
        <f t="shared" si="6"/>
        <v>48310957.531934939</v>
      </c>
      <c r="S12">
        <f t="shared" si="7"/>
        <v>11</v>
      </c>
      <c r="T12">
        <f t="shared" si="8"/>
        <v>150000</v>
      </c>
    </row>
    <row r="13" spans="2:20" x14ac:dyDescent="0.35">
      <c r="J13" s="15">
        <f t="shared" si="5"/>
        <v>44228</v>
      </c>
      <c r="K13" s="7">
        <v>12</v>
      </c>
      <c r="L13" s="16">
        <f t="shared" si="0"/>
        <v>108365.19437403674</v>
      </c>
      <c r="M13" s="16">
        <f t="shared" si="1"/>
        <v>20129.565638306216</v>
      </c>
      <c r="N13" s="16">
        <f t="shared" si="3"/>
        <v>128494.76001234296</v>
      </c>
      <c r="O13" s="16">
        <f t="shared" si="2"/>
        <v>30000</v>
      </c>
      <c r="P13" s="16">
        <f t="shared" si="4"/>
        <v>158494.76001234294</v>
      </c>
      <c r="Q13" s="16">
        <f t="shared" si="6"/>
        <v>48202592.3375609</v>
      </c>
      <c r="S13">
        <f t="shared" si="7"/>
        <v>12</v>
      </c>
      <c r="T13">
        <f t="shared" si="8"/>
        <v>150000</v>
      </c>
    </row>
    <row r="14" spans="2:20" x14ac:dyDescent="0.35">
      <c r="B14" s="9" t="s">
        <v>30</v>
      </c>
      <c r="C14" s="3"/>
      <c r="F14" s="17" t="s">
        <v>56</v>
      </c>
      <c r="G14" s="17"/>
      <c r="H14" s="18"/>
      <c r="J14" s="15">
        <f t="shared" si="5"/>
        <v>44256</v>
      </c>
      <c r="K14" s="7">
        <v>13</v>
      </c>
      <c r="L14" s="16">
        <f t="shared" si="0"/>
        <v>108410.34653835926</v>
      </c>
      <c r="M14" s="16">
        <f t="shared" si="1"/>
        <v>20084.413473983699</v>
      </c>
      <c r="N14" s="16">
        <f t="shared" si="3"/>
        <v>128494.76001234296</v>
      </c>
      <c r="O14" s="16">
        <f t="shared" si="2"/>
        <v>30000</v>
      </c>
      <c r="P14" s="16">
        <f t="shared" si="4"/>
        <v>158494.76001234294</v>
      </c>
      <c r="Q14" s="16">
        <f t="shared" si="6"/>
        <v>48094181.991022542</v>
      </c>
      <c r="S14">
        <f t="shared" si="7"/>
        <v>13</v>
      </c>
      <c r="T14">
        <f t="shared" si="8"/>
        <v>150000</v>
      </c>
    </row>
    <row r="15" spans="2:20" x14ac:dyDescent="0.35">
      <c r="B15" s="7" t="s">
        <v>8</v>
      </c>
      <c r="C15" s="26"/>
      <c r="D15" s="7" t="s">
        <v>10</v>
      </c>
      <c r="E15" s="11"/>
      <c r="F15" s="35" t="str">
        <f ca="1">+IF(G10&gt;C30,"マイホーム","賃貸")</f>
        <v>マイホーム</v>
      </c>
      <c r="G15" s="17" t="s">
        <v>57</v>
      </c>
      <c r="H15" s="18"/>
      <c r="J15" s="15">
        <f t="shared" si="5"/>
        <v>44287</v>
      </c>
      <c r="K15" s="7">
        <v>14</v>
      </c>
      <c r="L15" s="16">
        <f t="shared" si="0"/>
        <v>108455.51751608358</v>
      </c>
      <c r="M15" s="16">
        <f t="shared" si="1"/>
        <v>20039.242496259383</v>
      </c>
      <c r="N15" s="16">
        <f t="shared" si="3"/>
        <v>128494.76001234296</v>
      </c>
      <c r="O15" s="16">
        <f t="shared" si="2"/>
        <v>30000</v>
      </c>
      <c r="P15" s="16">
        <f t="shared" si="4"/>
        <v>158494.76001234294</v>
      </c>
      <c r="Q15" s="16">
        <f t="shared" si="6"/>
        <v>47985726.473506458</v>
      </c>
      <c r="S15">
        <f t="shared" si="7"/>
        <v>14</v>
      </c>
      <c r="T15">
        <f t="shared" si="8"/>
        <v>150000</v>
      </c>
    </row>
    <row r="16" spans="2:20" x14ac:dyDescent="0.35">
      <c r="B16" s="7" t="s">
        <v>9</v>
      </c>
      <c r="C16" s="26">
        <v>15000</v>
      </c>
      <c r="D16" s="7" t="s">
        <v>10</v>
      </c>
      <c r="E16" s="11"/>
      <c r="F16" s="36">
        <f ca="1">IF(F15="賃貸",C31-G11,G11-C31)</f>
        <v>19151.694382013491</v>
      </c>
      <c r="G16" s="17" t="s">
        <v>58</v>
      </c>
      <c r="H16" s="18"/>
      <c r="J16" s="15">
        <f t="shared" si="5"/>
        <v>44317</v>
      </c>
      <c r="K16" s="7">
        <v>15</v>
      </c>
      <c r="L16" s="16">
        <f t="shared" si="0"/>
        <v>108500.70731504861</v>
      </c>
      <c r="M16" s="16">
        <f t="shared" si="1"/>
        <v>19994.052697294348</v>
      </c>
      <c r="N16" s="16">
        <f t="shared" si="3"/>
        <v>128494.76001234296</v>
      </c>
      <c r="O16" s="16">
        <f t="shared" si="2"/>
        <v>30000</v>
      </c>
      <c r="P16" s="16">
        <f t="shared" si="4"/>
        <v>158494.76001234294</v>
      </c>
      <c r="Q16" s="16">
        <f t="shared" si="6"/>
        <v>47877225.766191408</v>
      </c>
      <c r="S16">
        <f t="shared" si="7"/>
        <v>15</v>
      </c>
      <c r="T16">
        <f t="shared" si="8"/>
        <v>150000</v>
      </c>
    </row>
    <row r="17" spans="2:20" x14ac:dyDescent="0.35">
      <c r="B17" s="7" t="s">
        <v>32</v>
      </c>
      <c r="C17" s="26">
        <v>15000</v>
      </c>
      <c r="D17" s="7" t="s">
        <v>10</v>
      </c>
      <c r="E17" s="11"/>
      <c r="F17" s="12"/>
      <c r="G17" s="12"/>
      <c r="H17" s="12"/>
      <c r="J17" s="15">
        <f t="shared" si="5"/>
        <v>44348</v>
      </c>
      <c r="K17" s="7">
        <v>16</v>
      </c>
      <c r="L17" s="16">
        <f t="shared" si="0"/>
        <v>108545.91594309655</v>
      </c>
      <c r="M17" s="16">
        <f t="shared" si="1"/>
        <v>19948.844069246414</v>
      </c>
      <c r="N17" s="16">
        <f t="shared" si="3"/>
        <v>128494.76001234297</v>
      </c>
      <c r="O17" s="16">
        <f t="shared" si="2"/>
        <v>30000</v>
      </c>
      <c r="P17" s="16">
        <f t="shared" si="4"/>
        <v>158494.76001234297</v>
      </c>
      <c r="Q17" s="16">
        <f t="shared" si="6"/>
        <v>47768679.850248314</v>
      </c>
      <c r="S17">
        <f t="shared" si="7"/>
        <v>16</v>
      </c>
      <c r="T17">
        <f t="shared" si="8"/>
        <v>150000</v>
      </c>
    </row>
    <row r="18" spans="2:20" x14ac:dyDescent="0.35">
      <c r="J18" s="15">
        <f t="shared" si="5"/>
        <v>44378</v>
      </c>
      <c r="K18" s="7">
        <v>17</v>
      </c>
      <c r="L18" s="16">
        <f t="shared" si="0"/>
        <v>108591.14340807284</v>
      </c>
      <c r="M18" s="16">
        <f t="shared" si="1"/>
        <v>19903.616604270119</v>
      </c>
      <c r="N18" s="16">
        <f t="shared" si="3"/>
        <v>128494.76001234296</v>
      </c>
      <c r="O18" s="16">
        <f t="shared" si="2"/>
        <v>30000</v>
      </c>
      <c r="P18" s="16">
        <f t="shared" si="4"/>
        <v>158494.76001234294</v>
      </c>
      <c r="Q18" s="16">
        <f t="shared" si="6"/>
        <v>47660088.706840239</v>
      </c>
      <c r="S18">
        <f t="shared" si="7"/>
        <v>17</v>
      </c>
      <c r="T18">
        <f t="shared" si="8"/>
        <v>150000</v>
      </c>
    </row>
    <row r="19" spans="2:20" x14ac:dyDescent="0.35">
      <c r="B19" s="8" t="s">
        <v>34</v>
      </c>
      <c r="J19" s="15">
        <f t="shared" si="5"/>
        <v>44409</v>
      </c>
      <c r="K19" s="7">
        <v>18</v>
      </c>
      <c r="L19" s="16">
        <f t="shared" si="0"/>
        <v>108636.3897178262</v>
      </c>
      <c r="M19" s="16">
        <f t="shared" si="1"/>
        <v>19858.370294516757</v>
      </c>
      <c r="N19" s="16">
        <f t="shared" si="3"/>
        <v>128494.76001234296</v>
      </c>
      <c r="O19" s="16">
        <f t="shared" si="2"/>
        <v>30000</v>
      </c>
      <c r="P19" s="16">
        <f t="shared" si="4"/>
        <v>158494.76001234294</v>
      </c>
      <c r="Q19" s="16">
        <f t="shared" si="6"/>
        <v>47551452.317122415</v>
      </c>
      <c r="S19">
        <f t="shared" si="7"/>
        <v>18</v>
      </c>
      <c r="T19">
        <f t="shared" si="8"/>
        <v>150000</v>
      </c>
    </row>
    <row r="20" spans="2:20" x14ac:dyDescent="0.35">
      <c r="B20" s="7" t="s">
        <v>17</v>
      </c>
      <c r="C20" s="23">
        <v>20</v>
      </c>
      <c r="D20" s="7" t="s">
        <v>18</v>
      </c>
      <c r="E20" s="11"/>
      <c r="F20" s="12"/>
      <c r="G20" s="12"/>
      <c r="H20" s="12"/>
      <c r="J20" s="15">
        <f t="shared" si="5"/>
        <v>44440</v>
      </c>
      <c r="K20" s="7">
        <v>19</v>
      </c>
      <c r="L20" s="16">
        <f t="shared" si="0"/>
        <v>108681.65488020863</v>
      </c>
      <c r="M20" s="16">
        <f t="shared" si="1"/>
        <v>19813.105132134333</v>
      </c>
      <c r="N20" s="16">
        <f t="shared" si="3"/>
        <v>128494.76001234297</v>
      </c>
      <c r="O20" s="16">
        <f t="shared" si="2"/>
        <v>30000</v>
      </c>
      <c r="P20" s="16">
        <f t="shared" si="4"/>
        <v>158494.76001234297</v>
      </c>
      <c r="Q20" s="16">
        <f t="shared" si="6"/>
        <v>47442770.662242204</v>
      </c>
      <c r="S20">
        <f t="shared" si="7"/>
        <v>19</v>
      </c>
      <c r="T20">
        <f t="shared" si="8"/>
        <v>150000</v>
      </c>
    </row>
    <row r="21" spans="2:20" x14ac:dyDescent="0.35">
      <c r="B21" s="7"/>
      <c r="C21" s="27">
        <f>+C20*12</f>
        <v>240</v>
      </c>
      <c r="D21" s="7" t="s">
        <v>19</v>
      </c>
      <c r="E21" s="11"/>
      <c r="F21" s="12"/>
      <c r="G21" s="12"/>
      <c r="H21" s="12"/>
      <c r="J21" s="15">
        <f t="shared" si="5"/>
        <v>44470</v>
      </c>
      <c r="K21" s="7">
        <v>20</v>
      </c>
      <c r="L21" s="16">
        <f t="shared" si="0"/>
        <v>108726.9389030754</v>
      </c>
      <c r="M21" s="16">
        <f t="shared" si="1"/>
        <v>19767.821109267581</v>
      </c>
      <c r="N21" s="16">
        <f t="shared" si="3"/>
        <v>128494.76001234297</v>
      </c>
      <c r="O21" s="16">
        <f t="shared" si="2"/>
        <v>30000</v>
      </c>
      <c r="P21" s="16">
        <f t="shared" si="4"/>
        <v>158494.76001234297</v>
      </c>
      <c r="Q21" s="16">
        <f t="shared" si="6"/>
        <v>47334043.723339126</v>
      </c>
      <c r="S21">
        <f t="shared" si="7"/>
        <v>20</v>
      </c>
      <c r="T21">
        <f t="shared" si="8"/>
        <v>150000</v>
      </c>
    </row>
    <row r="22" spans="2:20" x14ac:dyDescent="0.35">
      <c r="B22" s="7" t="s">
        <v>22</v>
      </c>
      <c r="C22" s="26">
        <v>35000000</v>
      </c>
      <c r="D22" s="7" t="s">
        <v>10</v>
      </c>
      <c r="J22" s="15">
        <f t="shared" si="5"/>
        <v>44501</v>
      </c>
      <c r="K22" s="7">
        <v>21</v>
      </c>
      <c r="L22" s="16">
        <f t="shared" si="0"/>
        <v>108772.24179428499</v>
      </c>
      <c r="M22" s="16">
        <f t="shared" si="1"/>
        <v>19722.518218057965</v>
      </c>
      <c r="N22" s="16">
        <f t="shared" si="3"/>
        <v>128494.76001234294</v>
      </c>
      <c r="O22" s="16">
        <f t="shared" si="2"/>
        <v>30000</v>
      </c>
      <c r="P22" s="16">
        <f t="shared" si="4"/>
        <v>158494.76001234294</v>
      </c>
      <c r="Q22" s="16">
        <f t="shared" si="6"/>
        <v>47225271.481544837</v>
      </c>
      <c r="S22">
        <f t="shared" si="7"/>
        <v>21</v>
      </c>
      <c r="T22">
        <f t="shared" si="8"/>
        <v>150000</v>
      </c>
    </row>
    <row r="23" spans="2:20" x14ac:dyDescent="0.35">
      <c r="B23" s="6" t="s">
        <v>54</v>
      </c>
      <c r="C23" s="28">
        <f>+C22*0.05</f>
        <v>1750000</v>
      </c>
      <c r="D23" s="7" t="s">
        <v>10</v>
      </c>
      <c r="J23" s="15">
        <f t="shared" si="5"/>
        <v>44531</v>
      </c>
      <c r="K23" s="7">
        <v>22</v>
      </c>
      <c r="L23" s="16">
        <f t="shared" si="0"/>
        <v>108817.56356169928</v>
      </c>
      <c r="M23" s="16">
        <f t="shared" si="1"/>
        <v>19677.196450643682</v>
      </c>
      <c r="N23" s="16">
        <f t="shared" si="3"/>
        <v>128494.76001234296</v>
      </c>
      <c r="O23" s="16">
        <f t="shared" si="2"/>
        <v>30000</v>
      </c>
      <c r="P23" s="16">
        <f t="shared" si="4"/>
        <v>158494.76001234294</v>
      </c>
      <c r="Q23" s="16">
        <f t="shared" si="6"/>
        <v>47116453.917983137</v>
      </c>
      <c r="S23">
        <f t="shared" si="7"/>
        <v>22</v>
      </c>
      <c r="T23">
        <f t="shared" si="8"/>
        <v>150000</v>
      </c>
    </row>
    <row r="24" spans="2:20" x14ac:dyDescent="0.35">
      <c r="E24" s="11"/>
      <c r="F24" s="12"/>
      <c r="G24" s="12"/>
      <c r="H24" s="12"/>
      <c r="J24" s="15">
        <f t="shared" si="5"/>
        <v>44562</v>
      </c>
      <c r="K24" s="7">
        <v>23</v>
      </c>
      <c r="L24" s="16">
        <f t="shared" si="0"/>
        <v>108862.90421318331</v>
      </c>
      <c r="M24" s="16">
        <f t="shared" si="1"/>
        <v>19631.855799159639</v>
      </c>
      <c r="N24" s="16">
        <f t="shared" si="3"/>
        <v>128494.76001234294</v>
      </c>
      <c r="O24" s="16">
        <f t="shared" si="2"/>
        <v>30000</v>
      </c>
      <c r="P24" s="16">
        <f t="shared" si="4"/>
        <v>158494.76001234294</v>
      </c>
      <c r="Q24" s="16">
        <f t="shared" si="6"/>
        <v>47007591.013769954</v>
      </c>
      <c r="S24">
        <f t="shared" si="7"/>
        <v>23</v>
      </c>
      <c r="T24">
        <f t="shared" si="8"/>
        <v>150000</v>
      </c>
    </row>
    <row r="25" spans="2:20" x14ac:dyDescent="0.35">
      <c r="B25" s="8" t="s">
        <v>37</v>
      </c>
      <c r="E25" s="11"/>
      <c r="F25" s="12"/>
      <c r="G25" s="12"/>
      <c r="H25" s="12"/>
      <c r="J25" s="15">
        <f t="shared" si="5"/>
        <v>44593</v>
      </c>
      <c r="K25" s="7">
        <v>24</v>
      </c>
      <c r="L25" s="16">
        <f t="shared" si="0"/>
        <v>108908.26375660548</v>
      </c>
      <c r="M25" s="16">
        <f t="shared" si="1"/>
        <v>19586.496255737478</v>
      </c>
      <c r="N25" s="16">
        <f t="shared" si="3"/>
        <v>128494.76001234296</v>
      </c>
      <c r="O25" s="16">
        <f t="shared" si="2"/>
        <v>30000</v>
      </c>
      <c r="P25" s="16">
        <f t="shared" si="4"/>
        <v>158494.76001234294</v>
      </c>
      <c r="Q25" s="16">
        <f t="shared" si="6"/>
        <v>46898682.750013351</v>
      </c>
      <c r="S25">
        <f t="shared" si="7"/>
        <v>24</v>
      </c>
      <c r="T25">
        <f t="shared" si="8"/>
        <v>150000</v>
      </c>
    </row>
    <row r="26" spans="2:20" x14ac:dyDescent="0.35">
      <c r="B26" s="7" t="s">
        <v>33</v>
      </c>
      <c r="C26" s="30">
        <f>+C16+C15+C11+C17</f>
        <v>158494.76001234294</v>
      </c>
      <c r="D26" s="7" t="s">
        <v>10</v>
      </c>
      <c r="E26" s="11"/>
      <c r="F26" s="12"/>
      <c r="G26" s="12"/>
      <c r="H26" s="12"/>
      <c r="J26" s="15">
        <f t="shared" si="5"/>
        <v>44621</v>
      </c>
      <c r="K26" s="7">
        <v>25</v>
      </c>
      <c r="L26" s="16">
        <f t="shared" si="0"/>
        <v>108953.6421998374</v>
      </c>
      <c r="M26" s="16">
        <f t="shared" si="1"/>
        <v>19541.117812505559</v>
      </c>
      <c r="N26" s="16">
        <f t="shared" si="3"/>
        <v>128494.76001234296</v>
      </c>
      <c r="O26" s="16">
        <f t="shared" si="2"/>
        <v>30000</v>
      </c>
      <c r="P26" s="16">
        <f t="shared" si="4"/>
        <v>158494.76001234294</v>
      </c>
      <c r="Q26" s="16">
        <f t="shared" si="6"/>
        <v>46789729.107813515</v>
      </c>
      <c r="S26">
        <f t="shared" si="7"/>
        <v>1</v>
      </c>
      <c r="T26">
        <f t="shared" si="8"/>
        <v>151500</v>
      </c>
    </row>
    <row r="27" spans="2:20" x14ac:dyDescent="0.35">
      <c r="B27" s="7" t="s">
        <v>20</v>
      </c>
      <c r="C27" s="31">
        <f>+IF(C20&gt;=C10,0,VLOOKUP(C21,K2:Q421,7,FALSE))</f>
        <v>22278530.94535435</v>
      </c>
      <c r="D27" s="7" t="s">
        <v>10</v>
      </c>
      <c r="E27" s="11"/>
      <c r="F27" s="12"/>
      <c r="G27" s="12"/>
      <c r="H27" s="12"/>
      <c r="J27" s="15">
        <f t="shared" si="5"/>
        <v>44652</v>
      </c>
      <c r="K27" s="7">
        <v>26</v>
      </c>
      <c r="L27" s="16">
        <f t="shared" si="0"/>
        <v>108999.03955075401</v>
      </c>
      <c r="M27" s="16">
        <f t="shared" si="1"/>
        <v>19495.72046158896</v>
      </c>
      <c r="N27" s="16">
        <f t="shared" si="3"/>
        <v>128494.76001234297</v>
      </c>
      <c r="O27" s="16">
        <f t="shared" si="2"/>
        <v>30000</v>
      </c>
      <c r="P27" s="16">
        <f t="shared" si="4"/>
        <v>158494.76001234297</v>
      </c>
      <c r="Q27" s="16">
        <f t="shared" si="6"/>
        <v>46680730.068262763</v>
      </c>
      <c r="S27">
        <f t="shared" si="7"/>
        <v>2</v>
      </c>
      <c r="T27">
        <f t="shared" si="8"/>
        <v>151500</v>
      </c>
    </row>
    <row r="28" spans="2:20" x14ac:dyDescent="0.35">
      <c r="B28" s="7" t="s">
        <v>21</v>
      </c>
      <c r="C28" s="31">
        <f ca="1">+SUM(P2:OFFSET(P1,C21,0))</f>
        <v>38038742.402962409</v>
      </c>
      <c r="D28" s="7" t="s">
        <v>10</v>
      </c>
      <c r="E28" s="11"/>
      <c r="F28" s="12"/>
      <c r="G28" s="12"/>
      <c r="H28" s="12"/>
      <c r="J28" s="15">
        <f t="shared" si="5"/>
        <v>44682</v>
      </c>
      <c r="K28" s="7">
        <v>27</v>
      </c>
      <c r="L28" s="16">
        <f t="shared" si="0"/>
        <v>109044.45581723349</v>
      </c>
      <c r="M28" s="16">
        <f t="shared" si="1"/>
        <v>19450.304195109478</v>
      </c>
      <c r="N28" s="16">
        <f t="shared" si="3"/>
        <v>128494.76001234297</v>
      </c>
      <c r="O28" s="16">
        <f t="shared" si="2"/>
        <v>30000</v>
      </c>
      <c r="P28" s="16">
        <f t="shared" si="4"/>
        <v>158494.76001234297</v>
      </c>
      <c r="Q28" s="16">
        <f t="shared" si="6"/>
        <v>46571685.612445533</v>
      </c>
      <c r="S28">
        <f t="shared" si="7"/>
        <v>3</v>
      </c>
      <c r="T28">
        <f t="shared" si="8"/>
        <v>151500</v>
      </c>
    </row>
    <row r="29" spans="2:20" x14ac:dyDescent="0.35">
      <c r="B29" s="7" t="s">
        <v>23</v>
      </c>
      <c r="C29" s="31">
        <f>+C22-C27-C23</f>
        <v>10971469.05464565</v>
      </c>
      <c r="D29" s="7" t="s">
        <v>10</v>
      </c>
      <c r="E29" s="11"/>
      <c r="F29" s="11"/>
      <c r="G29" s="11"/>
      <c r="H29" s="11"/>
      <c r="J29" s="15">
        <f t="shared" si="5"/>
        <v>44713</v>
      </c>
      <c r="K29" s="7">
        <v>28</v>
      </c>
      <c r="L29" s="16">
        <f t="shared" si="0"/>
        <v>109089.89100715732</v>
      </c>
      <c r="M29" s="16">
        <f t="shared" si="1"/>
        <v>19404.869005185632</v>
      </c>
      <c r="N29" s="16">
        <f t="shared" si="3"/>
        <v>128494.76001234294</v>
      </c>
      <c r="O29" s="16">
        <f t="shared" si="2"/>
        <v>30000</v>
      </c>
      <c r="P29" s="16">
        <f t="shared" si="4"/>
        <v>158494.76001234294</v>
      </c>
      <c r="Q29" s="16">
        <f t="shared" si="6"/>
        <v>46462595.721438378</v>
      </c>
      <c r="S29">
        <f t="shared" si="7"/>
        <v>4</v>
      </c>
      <c r="T29">
        <f t="shared" si="8"/>
        <v>151500</v>
      </c>
    </row>
    <row r="30" spans="2:20" x14ac:dyDescent="0.35">
      <c r="B30" s="10" t="s">
        <v>35</v>
      </c>
      <c r="C30" s="32">
        <f ca="1">+C28-C29+C6+C8</f>
        <v>34567273.348316759</v>
      </c>
      <c r="D30" s="10" t="s">
        <v>10</v>
      </c>
      <c r="E30" s="11"/>
      <c r="F30" s="11"/>
      <c r="G30" s="11"/>
      <c r="H30" s="11"/>
      <c r="J30" s="15">
        <f t="shared" si="5"/>
        <v>44743</v>
      </c>
      <c r="K30" s="7">
        <v>29</v>
      </c>
      <c r="L30" s="16">
        <f t="shared" si="0"/>
        <v>109135.34512841031</v>
      </c>
      <c r="M30" s="16">
        <f t="shared" si="1"/>
        <v>19359.414883932648</v>
      </c>
      <c r="N30" s="16">
        <f t="shared" si="3"/>
        <v>128494.76001234296</v>
      </c>
      <c r="O30" s="16">
        <f t="shared" si="2"/>
        <v>30000</v>
      </c>
      <c r="P30" s="16">
        <f t="shared" si="4"/>
        <v>158494.76001234294</v>
      </c>
      <c r="Q30" s="16">
        <f t="shared" si="6"/>
        <v>46353460.376309969</v>
      </c>
      <c r="S30">
        <f t="shared" si="7"/>
        <v>5</v>
      </c>
      <c r="T30">
        <f t="shared" si="8"/>
        <v>151500</v>
      </c>
    </row>
    <row r="31" spans="2:20" x14ac:dyDescent="0.35">
      <c r="B31" s="10" t="s">
        <v>36</v>
      </c>
      <c r="C31" s="32">
        <f ca="1">+C30/C21</f>
        <v>144030.30561798651</v>
      </c>
      <c r="D31" s="10" t="s">
        <v>10</v>
      </c>
      <c r="J31" s="15">
        <f t="shared" si="5"/>
        <v>44774</v>
      </c>
      <c r="K31" s="7">
        <v>30</v>
      </c>
      <c r="L31" s="16">
        <f t="shared" si="0"/>
        <v>109180.8181888805</v>
      </c>
      <c r="M31" s="16">
        <f t="shared" si="1"/>
        <v>19313.941823462479</v>
      </c>
      <c r="N31" s="16">
        <f t="shared" si="3"/>
        <v>128494.76001234297</v>
      </c>
      <c r="O31" s="16">
        <f t="shared" si="2"/>
        <v>30000</v>
      </c>
      <c r="P31" s="16">
        <f t="shared" si="4"/>
        <v>158494.76001234297</v>
      </c>
      <c r="Q31" s="16">
        <f t="shared" si="6"/>
        <v>46244279.558121085</v>
      </c>
      <c r="S31">
        <f t="shared" si="7"/>
        <v>6</v>
      </c>
      <c r="T31">
        <f t="shared" si="8"/>
        <v>151500</v>
      </c>
    </row>
    <row r="32" spans="2:20" x14ac:dyDescent="0.35">
      <c r="J32" s="15">
        <f t="shared" si="5"/>
        <v>44805</v>
      </c>
      <c r="K32" s="7">
        <v>31</v>
      </c>
      <c r="L32" s="16">
        <f t="shared" si="0"/>
        <v>109226.31019645918</v>
      </c>
      <c r="M32" s="16">
        <f t="shared" si="1"/>
        <v>19268.449815883778</v>
      </c>
      <c r="N32" s="16">
        <f t="shared" si="3"/>
        <v>128494.76001234296</v>
      </c>
      <c r="O32" s="16">
        <f t="shared" si="2"/>
        <v>30000</v>
      </c>
      <c r="P32" s="16">
        <f t="shared" si="4"/>
        <v>158494.76001234294</v>
      </c>
      <c r="Q32" s="16">
        <f t="shared" si="6"/>
        <v>46135053.247924626</v>
      </c>
      <c r="S32">
        <f t="shared" si="7"/>
        <v>7</v>
      </c>
      <c r="T32">
        <f t="shared" si="8"/>
        <v>151500</v>
      </c>
    </row>
    <row r="33" spans="2:20" x14ac:dyDescent="0.35">
      <c r="B33" s="8" t="s">
        <v>38</v>
      </c>
      <c r="E33" s="11"/>
      <c r="F33" s="12"/>
      <c r="G33" s="12"/>
      <c r="H33" s="12"/>
      <c r="J33" s="15">
        <f t="shared" si="5"/>
        <v>44835</v>
      </c>
      <c r="K33" s="7">
        <v>32</v>
      </c>
      <c r="L33" s="16">
        <f t="shared" si="0"/>
        <v>109271.82115904105</v>
      </c>
      <c r="M33" s="16">
        <f t="shared" si="1"/>
        <v>19222.938853301919</v>
      </c>
      <c r="N33" s="16">
        <f t="shared" si="3"/>
        <v>128494.76001234297</v>
      </c>
      <c r="O33" s="16">
        <f t="shared" si="2"/>
        <v>30000</v>
      </c>
      <c r="P33" s="16">
        <f t="shared" si="4"/>
        <v>158494.76001234297</v>
      </c>
      <c r="Q33" s="16">
        <f t="shared" si="6"/>
        <v>46025781.426765583</v>
      </c>
      <c r="S33">
        <f t="shared" si="7"/>
        <v>8</v>
      </c>
      <c r="T33">
        <f t="shared" si="8"/>
        <v>151500</v>
      </c>
    </row>
    <row r="34" spans="2:20" x14ac:dyDescent="0.35">
      <c r="B34" s="7" t="s">
        <v>26</v>
      </c>
      <c r="C34" s="33">
        <v>1</v>
      </c>
      <c r="D34" s="34">
        <f>+VLOOKUP(C34,築年数と価格!$B$4:$C$43,2,FALSE)</f>
        <v>261.39999999999998</v>
      </c>
      <c r="E34" s="11"/>
      <c r="F34" s="12"/>
      <c r="G34" s="12"/>
      <c r="H34" s="12"/>
      <c r="J34" s="15">
        <f t="shared" si="5"/>
        <v>44866</v>
      </c>
      <c r="K34" s="7">
        <v>33</v>
      </c>
      <c r="L34" s="16">
        <f t="shared" si="0"/>
        <v>109317.35108452398</v>
      </c>
      <c r="M34" s="16">
        <f t="shared" si="1"/>
        <v>19177.408927818986</v>
      </c>
      <c r="N34" s="16">
        <f t="shared" si="3"/>
        <v>128494.76001234297</v>
      </c>
      <c r="O34" s="16">
        <f t="shared" si="2"/>
        <v>30000</v>
      </c>
      <c r="P34" s="16">
        <f t="shared" si="4"/>
        <v>158494.76001234297</v>
      </c>
      <c r="Q34" s="16">
        <f t="shared" si="6"/>
        <v>45916464.075681061</v>
      </c>
      <c r="S34">
        <f t="shared" si="7"/>
        <v>9</v>
      </c>
      <c r="T34">
        <f t="shared" si="8"/>
        <v>151500</v>
      </c>
    </row>
    <row r="35" spans="2:20" x14ac:dyDescent="0.35">
      <c r="B35" s="7" t="s">
        <v>27</v>
      </c>
      <c r="C35" s="33">
        <f>+C34+C20</f>
        <v>21</v>
      </c>
      <c r="D35" s="34">
        <f>+VLOOKUP(C35,築年数と価格!$B$4:$C$43,2,FALSE)</f>
        <v>137.4</v>
      </c>
      <c r="E35" s="11"/>
      <c r="F35" s="12"/>
      <c r="G35" s="12"/>
      <c r="H35" s="12"/>
      <c r="J35" s="15">
        <f t="shared" si="5"/>
        <v>44896</v>
      </c>
      <c r="K35" s="7">
        <v>34</v>
      </c>
      <c r="L35" s="16">
        <f t="shared" si="0"/>
        <v>109362.8999808092</v>
      </c>
      <c r="M35" s="16">
        <f t="shared" si="1"/>
        <v>19131.860031533768</v>
      </c>
      <c r="N35" s="16">
        <f t="shared" si="3"/>
        <v>128494.76001234297</v>
      </c>
      <c r="O35" s="16">
        <f t="shared" si="2"/>
        <v>30000</v>
      </c>
      <c r="P35" s="16">
        <f t="shared" si="4"/>
        <v>158494.76001234297</v>
      </c>
      <c r="Q35" s="16">
        <f t="shared" si="6"/>
        <v>45807101.175700255</v>
      </c>
      <c r="S35">
        <f t="shared" si="7"/>
        <v>10</v>
      </c>
      <c r="T35">
        <f t="shared" si="8"/>
        <v>151500</v>
      </c>
    </row>
    <row r="36" spans="2:20" x14ac:dyDescent="0.35">
      <c r="B36" s="7" t="s">
        <v>28</v>
      </c>
      <c r="C36" s="31">
        <f>+D35/D34*C5</f>
        <v>26281560.826319821</v>
      </c>
      <c r="D36" s="34"/>
      <c r="J36" s="15">
        <f t="shared" si="5"/>
        <v>44927</v>
      </c>
      <c r="K36" s="7">
        <v>35</v>
      </c>
      <c r="L36" s="16">
        <f t="shared" si="0"/>
        <v>109408.46785580121</v>
      </c>
      <c r="M36" s="16">
        <f t="shared" si="1"/>
        <v>19086.29215654176</v>
      </c>
      <c r="N36" s="16">
        <f t="shared" si="3"/>
        <v>128494.76001234297</v>
      </c>
      <c r="O36" s="16">
        <f t="shared" si="2"/>
        <v>30000</v>
      </c>
      <c r="P36" s="16">
        <f t="shared" si="4"/>
        <v>158494.76001234297</v>
      </c>
      <c r="Q36" s="16">
        <f t="shared" si="6"/>
        <v>45697692.707844451</v>
      </c>
      <c r="S36">
        <f t="shared" si="7"/>
        <v>11</v>
      </c>
      <c r="T36">
        <f t="shared" si="8"/>
        <v>151500</v>
      </c>
    </row>
    <row r="37" spans="2:20" x14ac:dyDescent="0.35">
      <c r="J37" s="15">
        <f t="shared" si="5"/>
        <v>44958</v>
      </c>
      <c r="K37" s="7">
        <v>36</v>
      </c>
      <c r="L37" s="16">
        <f t="shared" si="0"/>
        <v>109454.05471740778</v>
      </c>
      <c r="M37" s="16">
        <f t="shared" si="1"/>
        <v>19040.705294935178</v>
      </c>
      <c r="N37" s="16">
        <f t="shared" si="3"/>
        <v>128494.76001234296</v>
      </c>
      <c r="O37" s="16">
        <f t="shared" si="2"/>
        <v>30000</v>
      </c>
      <c r="P37" s="16">
        <f t="shared" si="4"/>
        <v>158494.76001234294</v>
      </c>
      <c r="Q37" s="16">
        <f t="shared" si="6"/>
        <v>45588238.653127044</v>
      </c>
      <c r="S37">
        <f t="shared" si="7"/>
        <v>12</v>
      </c>
      <c r="T37">
        <f t="shared" si="8"/>
        <v>151500</v>
      </c>
    </row>
    <row r="38" spans="2:20" x14ac:dyDescent="0.35">
      <c r="B38" t="s">
        <v>60</v>
      </c>
      <c r="J38" s="15">
        <f t="shared" si="5"/>
        <v>44986</v>
      </c>
      <c r="K38" s="7">
        <v>37</v>
      </c>
      <c r="L38" s="16">
        <f t="shared" si="0"/>
        <v>109499.66057354002</v>
      </c>
      <c r="M38" s="16">
        <f t="shared" si="1"/>
        <v>18995.099438802928</v>
      </c>
      <c r="N38" s="16">
        <f t="shared" si="3"/>
        <v>128494.76001234294</v>
      </c>
      <c r="O38" s="16">
        <f t="shared" si="2"/>
        <v>30000</v>
      </c>
      <c r="P38" s="16">
        <f t="shared" si="4"/>
        <v>158494.76001234294</v>
      </c>
      <c r="Q38" s="16">
        <f t="shared" si="6"/>
        <v>45478738.992553502</v>
      </c>
      <c r="S38">
        <f t="shared" si="7"/>
        <v>13</v>
      </c>
      <c r="T38">
        <f t="shared" si="8"/>
        <v>151500</v>
      </c>
    </row>
    <row r="39" spans="2:20" x14ac:dyDescent="0.35">
      <c r="B39" s="37" t="s">
        <v>59</v>
      </c>
      <c r="J39" s="15">
        <f t="shared" si="5"/>
        <v>45017</v>
      </c>
      <c r="K39" s="7">
        <v>38</v>
      </c>
      <c r="L39" s="16">
        <f t="shared" si="0"/>
        <v>109545.28543211235</v>
      </c>
      <c r="M39" s="16">
        <f t="shared" si="1"/>
        <v>18949.474580230617</v>
      </c>
      <c r="N39" s="16">
        <f t="shared" si="3"/>
        <v>128494.76001234296</v>
      </c>
      <c r="O39" s="16">
        <f t="shared" si="2"/>
        <v>30000</v>
      </c>
      <c r="P39" s="16">
        <f t="shared" si="4"/>
        <v>158494.76001234294</v>
      </c>
      <c r="Q39" s="16">
        <f t="shared" si="6"/>
        <v>45369193.707121387</v>
      </c>
      <c r="S39">
        <f t="shared" si="7"/>
        <v>14</v>
      </c>
      <c r="T39">
        <f t="shared" si="8"/>
        <v>151500</v>
      </c>
    </row>
    <row r="40" spans="2:20" x14ac:dyDescent="0.35">
      <c r="J40" s="15">
        <f t="shared" si="5"/>
        <v>45047</v>
      </c>
      <c r="K40" s="7">
        <v>39</v>
      </c>
      <c r="L40" s="16">
        <f t="shared" si="0"/>
        <v>109590.92930104239</v>
      </c>
      <c r="M40" s="16">
        <f t="shared" si="1"/>
        <v>18903.830711300569</v>
      </c>
      <c r="N40" s="16">
        <f t="shared" si="3"/>
        <v>128494.76001234296</v>
      </c>
      <c r="O40" s="16">
        <f t="shared" si="2"/>
        <v>30000</v>
      </c>
      <c r="P40" s="16">
        <f t="shared" si="4"/>
        <v>158494.76001234294</v>
      </c>
      <c r="Q40" s="16">
        <f t="shared" si="6"/>
        <v>45259602.777820341</v>
      </c>
      <c r="S40">
        <f t="shared" si="7"/>
        <v>15</v>
      </c>
      <c r="T40">
        <f t="shared" si="8"/>
        <v>151500</v>
      </c>
    </row>
    <row r="41" spans="2:20" x14ac:dyDescent="0.35">
      <c r="J41" s="15">
        <f t="shared" si="5"/>
        <v>45078</v>
      </c>
      <c r="K41" s="7">
        <v>40</v>
      </c>
      <c r="L41" s="16">
        <f t="shared" si="0"/>
        <v>109636.59218825115</v>
      </c>
      <c r="M41" s="16">
        <f t="shared" si="1"/>
        <v>18858.167824091805</v>
      </c>
      <c r="N41" s="16">
        <f t="shared" si="3"/>
        <v>128494.76001234294</v>
      </c>
      <c r="O41" s="16">
        <f t="shared" si="2"/>
        <v>30000</v>
      </c>
      <c r="P41" s="16">
        <f t="shared" si="4"/>
        <v>158494.76001234294</v>
      </c>
      <c r="Q41" s="16">
        <f t="shared" si="6"/>
        <v>45149966.185632087</v>
      </c>
      <c r="S41">
        <f t="shared" si="7"/>
        <v>16</v>
      </c>
      <c r="T41">
        <f t="shared" si="8"/>
        <v>151500</v>
      </c>
    </row>
    <row r="42" spans="2:20" x14ac:dyDescent="0.35">
      <c r="J42" s="15">
        <f t="shared" si="5"/>
        <v>45108</v>
      </c>
      <c r="K42" s="7">
        <v>41</v>
      </c>
      <c r="L42" s="16">
        <f t="shared" si="0"/>
        <v>109682.27410166293</v>
      </c>
      <c r="M42" s="16">
        <f t="shared" si="1"/>
        <v>18812.485910680032</v>
      </c>
      <c r="N42" s="16">
        <f t="shared" si="3"/>
        <v>128494.76001234296</v>
      </c>
      <c r="O42" s="16">
        <f t="shared" si="2"/>
        <v>30000</v>
      </c>
      <c r="P42" s="16">
        <f t="shared" si="4"/>
        <v>158494.76001234294</v>
      </c>
      <c r="Q42" s="16">
        <f t="shared" si="6"/>
        <v>45040283.911530428</v>
      </c>
      <c r="S42">
        <f t="shared" si="7"/>
        <v>17</v>
      </c>
      <c r="T42">
        <f t="shared" si="8"/>
        <v>151500</v>
      </c>
    </row>
    <row r="43" spans="2:20" x14ac:dyDescent="0.35">
      <c r="J43" s="15">
        <f t="shared" si="5"/>
        <v>45139</v>
      </c>
      <c r="K43" s="7">
        <v>42</v>
      </c>
      <c r="L43" s="16">
        <f t="shared" si="0"/>
        <v>109727.97504920528</v>
      </c>
      <c r="M43" s="16">
        <f t="shared" si="1"/>
        <v>18766.78496313767</v>
      </c>
      <c r="N43" s="16">
        <f t="shared" si="3"/>
        <v>128494.76001234296</v>
      </c>
      <c r="O43" s="16">
        <f t="shared" si="2"/>
        <v>30000</v>
      </c>
      <c r="P43" s="16">
        <f t="shared" si="4"/>
        <v>158494.76001234294</v>
      </c>
      <c r="Q43" s="16">
        <f t="shared" si="6"/>
        <v>44930555.936481223</v>
      </c>
      <c r="S43">
        <f t="shared" si="7"/>
        <v>18</v>
      </c>
      <c r="T43">
        <f t="shared" si="8"/>
        <v>151500</v>
      </c>
    </row>
    <row r="44" spans="2:20" x14ac:dyDescent="0.35">
      <c r="J44" s="15">
        <f t="shared" si="5"/>
        <v>45170</v>
      </c>
      <c r="K44" s="7">
        <v>43</v>
      </c>
      <c r="L44" s="16">
        <f t="shared" si="0"/>
        <v>109773.69503880912</v>
      </c>
      <c r="M44" s="16">
        <f t="shared" si="1"/>
        <v>18721.064973533837</v>
      </c>
      <c r="N44" s="16">
        <f t="shared" si="3"/>
        <v>128494.76001234296</v>
      </c>
      <c r="O44" s="16">
        <f t="shared" si="2"/>
        <v>30000</v>
      </c>
      <c r="P44" s="16">
        <f t="shared" si="4"/>
        <v>158494.76001234294</v>
      </c>
      <c r="Q44" s="16">
        <f t="shared" si="6"/>
        <v>44820782.241442412</v>
      </c>
      <c r="S44">
        <f t="shared" si="7"/>
        <v>19</v>
      </c>
      <c r="T44">
        <f t="shared" si="8"/>
        <v>151500</v>
      </c>
    </row>
    <row r="45" spans="2:20" x14ac:dyDescent="0.35">
      <c r="J45" s="15">
        <f t="shared" si="5"/>
        <v>45200</v>
      </c>
      <c r="K45" s="7">
        <v>44</v>
      </c>
      <c r="L45" s="16">
        <f t="shared" si="0"/>
        <v>109819.43407840864</v>
      </c>
      <c r="M45" s="16">
        <f t="shared" si="1"/>
        <v>18675.325933934335</v>
      </c>
      <c r="N45" s="16">
        <f t="shared" si="3"/>
        <v>128494.76001234297</v>
      </c>
      <c r="O45" s="16">
        <f t="shared" si="2"/>
        <v>30000</v>
      </c>
      <c r="P45" s="16">
        <f t="shared" si="4"/>
        <v>158494.76001234297</v>
      </c>
      <c r="Q45" s="16">
        <f t="shared" si="6"/>
        <v>44710962.807364002</v>
      </c>
      <c r="S45">
        <f t="shared" si="7"/>
        <v>20</v>
      </c>
      <c r="T45">
        <f t="shared" si="8"/>
        <v>151500</v>
      </c>
    </row>
    <row r="46" spans="2:20" x14ac:dyDescent="0.35">
      <c r="J46" s="15">
        <f t="shared" si="5"/>
        <v>45231</v>
      </c>
      <c r="K46" s="7">
        <v>45</v>
      </c>
      <c r="L46" s="16">
        <f t="shared" si="0"/>
        <v>109865.19217594129</v>
      </c>
      <c r="M46" s="16">
        <f t="shared" si="1"/>
        <v>18629.567836401664</v>
      </c>
      <c r="N46" s="16">
        <f t="shared" si="3"/>
        <v>128494.76001234296</v>
      </c>
      <c r="O46" s="16">
        <f t="shared" si="2"/>
        <v>30000</v>
      </c>
      <c r="P46" s="16">
        <f t="shared" si="4"/>
        <v>158494.76001234294</v>
      </c>
      <c r="Q46" s="16">
        <f t="shared" si="6"/>
        <v>44601097.615188062</v>
      </c>
      <c r="S46">
        <f t="shared" si="7"/>
        <v>21</v>
      </c>
      <c r="T46">
        <f t="shared" si="8"/>
        <v>151500</v>
      </c>
    </row>
    <row r="47" spans="2:20" x14ac:dyDescent="0.35">
      <c r="J47" s="15">
        <f t="shared" si="5"/>
        <v>45261</v>
      </c>
      <c r="K47" s="7">
        <v>46</v>
      </c>
      <c r="L47" s="16">
        <f t="shared" si="0"/>
        <v>109910.96933934795</v>
      </c>
      <c r="M47" s="16">
        <f t="shared" si="1"/>
        <v>18583.790672995019</v>
      </c>
      <c r="N47" s="16">
        <f t="shared" si="3"/>
        <v>128494.76001234297</v>
      </c>
      <c r="O47" s="16">
        <f t="shared" si="2"/>
        <v>30000</v>
      </c>
      <c r="P47" s="16">
        <f t="shared" si="4"/>
        <v>158494.76001234297</v>
      </c>
      <c r="Q47" s="16">
        <f t="shared" si="6"/>
        <v>44491186.645848714</v>
      </c>
      <c r="S47">
        <f t="shared" si="7"/>
        <v>22</v>
      </c>
      <c r="T47">
        <f t="shared" si="8"/>
        <v>151500</v>
      </c>
    </row>
    <row r="48" spans="2:20" x14ac:dyDescent="0.35">
      <c r="J48" s="15">
        <f t="shared" si="5"/>
        <v>45292</v>
      </c>
      <c r="K48" s="7">
        <v>47</v>
      </c>
      <c r="L48" s="16">
        <f t="shared" si="0"/>
        <v>109956.76557657267</v>
      </c>
      <c r="M48" s="16">
        <f t="shared" si="1"/>
        <v>18537.994435770295</v>
      </c>
      <c r="N48" s="16">
        <f t="shared" si="3"/>
        <v>128494.76001234296</v>
      </c>
      <c r="O48" s="16">
        <f t="shared" si="2"/>
        <v>30000</v>
      </c>
      <c r="P48" s="16">
        <f t="shared" si="4"/>
        <v>158494.76001234294</v>
      </c>
      <c r="Q48" s="16">
        <f t="shared" si="6"/>
        <v>44381229.880272143</v>
      </c>
      <c r="S48">
        <f t="shared" si="7"/>
        <v>23</v>
      </c>
      <c r="T48">
        <f t="shared" si="8"/>
        <v>151500</v>
      </c>
    </row>
    <row r="49" spans="10:20" x14ac:dyDescent="0.35">
      <c r="J49" s="15">
        <f t="shared" si="5"/>
        <v>45323</v>
      </c>
      <c r="K49" s="7">
        <v>48</v>
      </c>
      <c r="L49" s="16">
        <f t="shared" si="0"/>
        <v>110002.58089556292</v>
      </c>
      <c r="M49" s="16">
        <f t="shared" si="1"/>
        <v>18492.179116780055</v>
      </c>
      <c r="N49" s="16">
        <f t="shared" si="3"/>
        <v>128494.76001234297</v>
      </c>
      <c r="O49" s="16">
        <f t="shared" si="2"/>
        <v>30000</v>
      </c>
      <c r="P49" s="16">
        <f t="shared" si="4"/>
        <v>158494.76001234297</v>
      </c>
      <c r="Q49" s="16">
        <f t="shared" si="6"/>
        <v>44271227.299376577</v>
      </c>
      <c r="S49">
        <f t="shared" si="7"/>
        <v>24</v>
      </c>
      <c r="T49">
        <f t="shared" si="8"/>
        <v>151500</v>
      </c>
    </row>
    <row r="50" spans="10:20" x14ac:dyDescent="0.35">
      <c r="J50" s="15">
        <f t="shared" si="5"/>
        <v>45352</v>
      </c>
      <c r="K50" s="7">
        <v>49</v>
      </c>
      <c r="L50" s="16">
        <f t="shared" si="0"/>
        <v>110048.41530426939</v>
      </c>
      <c r="M50" s="16">
        <f t="shared" si="1"/>
        <v>18446.344708073568</v>
      </c>
      <c r="N50" s="16">
        <f t="shared" si="3"/>
        <v>128494.76001234296</v>
      </c>
      <c r="O50" s="16">
        <f t="shared" si="2"/>
        <v>30000</v>
      </c>
      <c r="P50" s="16">
        <f t="shared" si="4"/>
        <v>158494.76001234294</v>
      </c>
      <c r="Q50" s="16">
        <f t="shared" si="6"/>
        <v>44161178.884072311</v>
      </c>
      <c r="S50">
        <f t="shared" si="7"/>
        <v>1</v>
      </c>
      <c r="T50">
        <f t="shared" si="8"/>
        <v>153015</v>
      </c>
    </row>
    <row r="51" spans="10:20" x14ac:dyDescent="0.35">
      <c r="J51" s="15">
        <f t="shared" si="5"/>
        <v>45383</v>
      </c>
      <c r="K51" s="7">
        <v>50</v>
      </c>
      <c r="L51" s="16">
        <f t="shared" si="0"/>
        <v>110094.26881064617</v>
      </c>
      <c r="M51" s="16">
        <f t="shared" si="1"/>
        <v>18400.49120169679</v>
      </c>
      <c r="N51" s="16">
        <f t="shared" si="3"/>
        <v>128494.76001234296</v>
      </c>
      <c r="O51" s="16">
        <f t="shared" si="2"/>
        <v>30000</v>
      </c>
      <c r="P51" s="16">
        <f t="shared" si="4"/>
        <v>158494.76001234294</v>
      </c>
      <c r="Q51" s="16">
        <f t="shared" si="6"/>
        <v>44051084.615261666</v>
      </c>
      <c r="S51">
        <f t="shared" si="7"/>
        <v>2</v>
      </c>
      <c r="T51">
        <f t="shared" si="8"/>
        <v>153015</v>
      </c>
    </row>
    <row r="52" spans="10:20" x14ac:dyDescent="0.35">
      <c r="J52" s="15">
        <f t="shared" si="5"/>
        <v>45413</v>
      </c>
      <c r="K52" s="7">
        <v>51</v>
      </c>
      <c r="L52" s="16">
        <f t="shared" si="0"/>
        <v>110140.14142265062</v>
      </c>
      <c r="M52" s="16">
        <f t="shared" si="1"/>
        <v>18354.618589692356</v>
      </c>
      <c r="N52" s="16">
        <f t="shared" si="3"/>
        <v>128494.76001234297</v>
      </c>
      <c r="O52" s="16">
        <f t="shared" si="2"/>
        <v>30000</v>
      </c>
      <c r="P52" s="16">
        <f t="shared" si="4"/>
        <v>158494.76001234297</v>
      </c>
      <c r="Q52" s="16">
        <f t="shared" si="6"/>
        <v>43940944.473839015</v>
      </c>
      <c r="S52">
        <f t="shared" si="7"/>
        <v>3</v>
      </c>
      <c r="T52">
        <f t="shared" si="8"/>
        <v>153015</v>
      </c>
    </row>
    <row r="53" spans="10:20" x14ac:dyDescent="0.35">
      <c r="J53" s="15">
        <f t="shared" si="5"/>
        <v>45444</v>
      </c>
      <c r="K53" s="7">
        <v>52</v>
      </c>
      <c r="L53" s="16">
        <f t="shared" si="0"/>
        <v>110186.03314824337</v>
      </c>
      <c r="M53" s="16">
        <f t="shared" si="1"/>
        <v>18308.726864099583</v>
      </c>
      <c r="N53" s="16">
        <f t="shared" si="3"/>
        <v>128494.76001234294</v>
      </c>
      <c r="O53" s="16">
        <f t="shared" si="2"/>
        <v>30000</v>
      </c>
      <c r="P53" s="16">
        <f t="shared" si="4"/>
        <v>158494.76001234294</v>
      </c>
      <c r="Q53" s="16">
        <f t="shared" si="6"/>
        <v>43830758.440690771</v>
      </c>
      <c r="S53">
        <f t="shared" si="7"/>
        <v>4</v>
      </c>
      <c r="T53">
        <f t="shared" si="8"/>
        <v>153015</v>
      </c>
    </row>
    <row r="54" spans="10:20" x14ac:dyDescent="0.35">
      <c r="J54" s="15">
        <f t="shared" si="5"/>
        <v>45474</v>
      </c>
      <c r="K54" s="7">
        <v>53</v>
      </c>
      <c r="L54" s="16">
        <f t="shared" si="0"/>
        <v>110231.94399538849</v>
      </c>
      <c r="M54" s="16">
        <f t="shared" si="1"/>
        <v>18262.816016954483</v>
      </c>
      <c r="N54" s="16">
        <f t="shared" si="3"/>
        <v>128494.76001234297</v>
      </c>
      <c r="O54" s="16">
        <f t="shared" si="2"/>
        <v>30000</v>
      </c>
      <c r="P54" s="16">
        <f t="shared" si="4"/>
        <v>158494.76001234297</v>
      </c>
      <c r="Q54" s="16">
        <f t="shared" si="6"/>
        <v>43720526.496695384</v>
      </c>
      <c r="S54">
        <f t="shared" si="7"/>
        <v>5</v>
      </c>
      <c r="T54">
        <f t="shared" si="8"/>
        <v>153015</v>
      </c>
    </row>
    <row r="55" spans="10:20" x14ac:dyDescent="0.35">
      <c r="J55" s="15">
        <f t="shared" si="5"/>
        <v>45505</v>
      </c>
      <c r="K55" s="7">
        <v>54</v>
      </c>
      <c r="L55" s="16">
        <f t="shared" si="0"/>
        <v>110277.87397205322</v>
      </c>
      <c r="M55" s="16">
        <f t="shared" si="1"/>
        <v>18216.886040289737</v>
      </c>
      <c r="N55" s="16">
        <f t="shared" si="3"/>
        <v>128494.76001234296</v>
      </c>
      <c r="O55" s="16">
        <f t="shared" si="2"/>
        <v>30000</v>
      </c>
      <c r="P55" s="16">
        <f t="shared" si="4"/>
        <v>158494.76001234294</v>
      </c>
      <c r="Q55" s="16">
        <f t="shared" si="6"/>
        <v>43610248.622723334</v>
      </c>
      <c r="S55">
        <f t="shared" si="7"/>
        <v>6</v>
      </c>
      <c r="T55">
        <f t="shared" si="8"/>
        <v>153015</v>
      </c>
    </row>
    <row r="56" spans="10:20" x14ac:dyDescent="0.35">
      <c r="J56" s="15">
        <f t="shared" si="5"/>
        <v>45536</v>
      </c>
      <c r="K56" s="7">
        <v>55</v>
      </c>
      <c r="L56" s="16">
        <f t="shared" si="0"/>
        <v>110323.82308620824</v>
      </c>
      <c r="M56" s="16">
        <f t="shared" si="1"/>
        <v>18170.936926134716</v>
      </c>
      <c r="N56" s="16">
        <f t="shared" si="3"/>
        <v>128494.76001234296</v>
      </c>
      <c r="O56" s="16">
        <f t="shared" si="2"/>
        <v>30000</v>
      </c>
      <c r="P56" s="16">
        <f t="shared" si="4"/>
        <v>158494.76001234294</v>
      </c>
      <c r="Q56" s="16">
        <f t="shared" si="6"/>
        <v>43499924.799637124</v>
      </c>
      <c r="S56">
        <f t="shared" si="7"/>
        <v>7</v>
      </c>
      <c r="T56">
        <f t="shared" si="8"/>
        <v>153015</v>
      </c>
    </row>
    <row r="57" spans="10:20" x14ac:dyDescent="0.35">
      <c r="J57" s="15">
        <f t="shared" si="5"/>
        <v>45566</v>
      </c>
      <c r="K57" s="7">
        <v>56</v>
      </c>
      <c r="L57" s="16">
        <f t="shared" si="0"/>
        <v>110369.7913458275</v>
      </c>
      <c r="M57" s="16">
        <f t="shared" si="1"/>
        <v>18124.968666515459</v>
      </c>
      <c r="N57" s="16">
        <f t="shared" si="3"/>
        <v>128494.76001234296</v>
      </c>
      <c r="O57" s="16">
        <f t="shared" si="2"/>
        <v>30000</v>
      </c>
      <c r="P57" s="16">
        <f t="shared" si="4"/>
        <v>158494.76001234294</v>
      </c>
      <c r="Q57" s="16">
        <f t="shared" si="6"/>
        <v>43389555.008291297</v>
      </c>
      <c r="S57">
        <f t="shared" si="7"/>
        <v>8</v>
      </c>
      <c r="T57">
        <f t="shared" si="8"/>
        <v>153015</v>
      </c>
    </row>
    <row r="58" spans="10:20" x14ac:dyDescent="0.35">
      <c r="J58" s="15">
        <f t="shared" si="5"/>
        <v>45597</v>
      </c>
      <c r="K58" s="7">
        <v>57</v>
      </c>
      <c r="L58" s="16">
        <f t="shared" si="0"/>
        <v>110415.77875888826</v>
      </c>
      <c r="M58" s="16">
        <f t="shared" si="1"/>
        <v>18078.981253454698</v>
      </c>
      <c r="N58" s="16">
        <f t="shared" si="3"/>
        <v>128494.76001234296</v>
      </c>
      <c r="O58" s="16">
        <f t="shared" si="2"/>
        <v>30000</v>
      </c>
      <c r="P58" s="16">
        <f t="shared" si="4"/>
        <v>158494.76001234294</v>
      </c>
      <c r="Q58" s="16">
        <f t="shared" si="6"/>
        <v>43279139.229532406</v>
      </c>
      <c r="S58">
        <f t="shared" si="7"/>
        <v>9</v>
      </c>
      <c r="T58">
        <f t="shared" si="8"/>
        <v>153015</v>
      </c>
    </row>
    <row r="59" spans="10:20" x14ac:dyDescent="0.35">
      <c r="J59" s="15">
        <f t="shared" si="5"/>
        <v>45627</v>
      </c>
      <c r="K59" s="7">
        <v>58</v>
      </c>
      <c r="L59" s="16">
        <f t="shared" si="0"/>
        <v>110461.78533337114</v>
      </c>
      <c r="M59" s="16">
        <f t="shared" si="1"/>
        <v>18032.974678971827</v>
      </c>
      <c r="N59" s="16">
        <f t="shared" si="3"/>
        <v>128494.76001234297</v>
      </c>
      <c r="O59" s="16">
        <f t="shared" si="2"/>
        <v>30000</v>
      </c>
      <c r="P59" s="16">
        <f t="shared" si="4"/>
        <v>158494.76001234297</v>
      </c>
      <c r="Q59" s="16">
        <f t="shared" si="6"/>
        <v>43168677.444199033</v>
      </c>
      <c r="S59">
        <f t="shared" si="7"/>
        <v>10</v>
      </c>
      <c r="T59">
        <f t="shared" si="8"/>
        <v>153015</v>
      </c>
    </row>
    <row r="60" spans="10:20" x14ac:dyDescent="0.35">
      <c r="J60" s="15">
        <f t="shared" si="5"/>
        <v>45658</v>
      </c>
      <c r="K60" s="7">
        <v>59</v>
      </c>
      <c r="L60" s="16">
        <f t="shared" si="0"/>
        <v>110507.81107726005</v>
      </c>
      <c r="M60" s="16">
        <f t="shared" si="1"/>
        <v>17986.948935082924</v>
      </c>
      <c r="N60" s="16">
        <f t="shared" si="3"/>
        <v>128494.76001234297</v>
      </c>
      <c r="O60" s="16">
        <f t="shared" si="2"/>
        <v>30000</v>
      </c>
      <c r="P60" s="16">
        <f t="shared" si="4"/>
        <v>158494.76001234297</v>
      </c>
      <c r="Q60" s="16">
        <f t="shared" si="6"/>
        <v>43058169.633121774</v>
      </c>
      <c r="S60">
        <f t="shared" si="7"/>
        <v>11</v>
      </c>
      <c r="T60">
        <f t="shared" si="8"/>
        <v>153015</v>
      </c>
    </row>
    <row r="61" spans="10:20" x14ac:dyDescent="0.35">
      <c r="J61" s="15">
        <f t="shared" si="5"/>
        <v>45689</v>
      </c>
      <c r="K61" s="7">
        <v>60</v>
      </c>
      <c r="L61" s="16">
        <f t="shared" si="0"/>
        <v>110553.85599854223</v>
      </c>
      <c r="M61" s="16">
        <f t="shared" si="1"/>
        <v>17940.904013800733</v>
      </c>
      <c r="N61" s="16">
        <f t="shared" si="3"/>
        <v>128494.76001234297</v>
      </c>
      <c r="O61" s="16">
        <f t="shared" si="2"/>
        <v>30000</v>
      </c>
      <c r="P61" s="16">
        <f t="shared" si="4"/>
        <v>158494.76001234297</v>
      </c>
      <c r="Q61" s="16">
        <f t="shared" si="6"/>
        <v>42947615.777123228</v>
      </c>
      <c r="S61">
        <f t="shared" si="7"/>
        <v>12</v>
      </c>
      <c r="T61">
        <f t="shared" si="8"/>
        <v>153015</v>
      </c>
    </row>
    <row r="62" spans="10:20" x14ac:dyDescent="0.35">
      <c r="J62" s="15">
        <f t="shared" si="5"/>
        <v>45717</v>
      </c>
      <c r="K62" s="7">
        <v>61</v>
      </c>
      <c r="L62" s="16">
        <f t="shared" si="0"/>
        <v>110599.92010520829</v>
      </c>
      <c r="M62" s="16">
        <f t="shared" si="1"/>
        <v>17894.839907134672</v>
      </c>
      <c r="N62" s="16">
        <f t="shared" si="3"/>
        <v>128494.76001234297</v>
      </c>
      <c r="O62" s="16">
        <f t="shared" si="2"/>
        <v>30000</v>
      </c>
      <c r="P62" s="16">
        <f t="shared" si="4"/>
        <v>158494.76001234297</v>
      </c>
      <c r="Q62" s="16">
        <f t="shared" si="6"/>
        <v>42837015.857018016</v>
      </c>
      <c r="S62">
        <f t="shared" si="7"/>
        <v>13</v>
      </c>
      <c r="T62">
        <f t="shared" si="8"/>
        <v>153015</v>
      </c>
    </row>
    <row r="63" spans="10:20" x14ac:dyDescent="0.35">
      <c r="J63" s="15">
        <f t="shared" si="5"/>
        <v>45748</v>
      </c>
      <c r="K63" s="7">
        <v>62</v>
      </c>
      <c r="L63" s="16">
        <f t="shared" si="0"/>
        <v>110646.00340525214</v>
      </c>
      <c r="M63" s="16">
        <f t="shared" si="1"/>
        <v>17848.756607090836</v>
      </c>
      <c r="N63" s="16">
        <f t="shared" si="3"/>
        <v>128494.76001234297</v>
      </c>
      <c r="O63" s="16">
        <f t="shared" si="2"/>
        <v>30000</v>
      </c>
      <c r="P63" s="16">
        <f t="shared" si="4"/>
        <v>158494.76001234297</v>
      </c>
      <c r="Q63" s="16">
        <f t="shared" si="6"/>
        <v>42726369.853612766</v>
      </c>
      <c r="S63">
        <f t="shared" si="7"/>
        <v>14</v>
      </c>
      <c r="T63">
        <f t="shared" si="8"/>
        <v>153015</v>
      </c>
    </row>
    <row r="64" spans="10:20" x14ac:dyDescent="0.35">
      <c r="J64" s="15">
        <f t="shared" si="5"/>
        <v>45778</v>
      </c>
      <c r="K64" s="7">
        <v>63</v>
      </c>
      <c r="L64" s="16">
        <f t="shared" si="0"/>
        <v>110692.10590667099</v>
      </c>
      <c r="M64" s="16">
        <f t="shared" si="1"/>
        <v>17802.65410567198</v>
      </c>
      <c r="N64" s="16">
        <f t="shared" si="3"/>
        <v>128494.76001234297</v>
      </c>
      <c r="O64" s="16">
        <f t="shared" si="2"/>
        <v>30000</v>
      </c>
      <c r="P64" s="16">
        <f t="shared" si="4"/>
        <v>158494.76001234297</v>
      </c>
      <c r="Q64" s="16">
        <f t="shared" si="6"/>
        <v>42615677.747706093</v>
      </c>
      <c r="S64">
        <f t="shared" si="7"/>
        <v>15</v>
      </c>
      <c r="T64">
        <f t="shared" si="8"/>
        <v>153015</v>
      </c>
    </row>
    <row r="65" spans="10:20" x14ac:dyDescent="0.35">
      <c r="J65" s="15">
        <f t="shared" si="5"/>
        <v>45809</v>
      </c>
      <c r="K65" s="7">
        <v>64</v>
      </c>
      <c r="L65" s="16">
        <f t="shared" si="0"/>
        <v>110738.22761746543</v>
      </c>
      <c r="M65" s="16">
        <f t="shared" si="1"/>
        <v>17756.532394877533</v>
      </c>
      <c r="N65" s="16">
        <f t="shared" si="3"/>
        <v>128494.76001234296</v>
      </c>
      <c r="O65" s="16">
        <f t="shared" si="2"/>
        <v>30000</v>
      </c>
      <c r="P65" s="16">
        <f t="shared" si="4"/>
        <v>158494.76001234294</v>
      </c>
      <c r="Q65" s="16">
        <f t="shared" si="6"/>
        <v>42504939.520088628</v>
      </c>
      <c r="S65">
        <f t="shared" si="7"/>
        <v>16</v>
      </c>
      <c r="T65">
        <f t="shared" si="8"/>
        <v>153015</v>
      </c>
    </row>
    <row r="66" spans="10:20" x14ac:dyDescent="0.35">
      <c r="J66" s="15">
        <f t="shared" si="5"/>
        <v>45839</v>
      </c>
      <c r="K66" s="7">
        <v>65</v>
      </c>
      <c r="L66" s="16">
        <f t="shared" ref="L66:L129" si="9">IF(K66&gt;($C$10*12),0,-PPMT($C$4/12,K66,$C$10*12,$C$9))</f>
        <v>110784.36854563937</v>
      </c>
      <c r="M66" s="16">
        <f t="shared" ref="M66:M129" si="10">IF(K66&gt;($C$10*12),0,-IPMT($C$4/12,K66,$C$10*12,$C$9))</f>
        <v>17710.39146670359</v>
      </c>
      <c r="N66" s="16">
        <f t="shared" si="3"/>
        <v>128494.76001234296</v>
      </c>
      <c r="O66" s="16">
        <f t="shared" ref="O66:O129" si="11">+SUM($C$15:$C$17)</f>
        <v>30000</v>
      </c>
      <c r="P66" s="16">
        <f t="shared" si="4"/>
        <v>158494.76001234294</v>
      </c>
      <c r="Q66" s="16">
        <f t="shared" si="6"/>
        <v>42394155.151542991</v>
      </c>
      <c r="S66">
        <f t="shared" si="7"/>
        <v>17</v>
      </c>
      <c r="T66">
        <f t="shared" si="8"/>
        <v>153015</v>
      </c>
    </row>
    <row r="67" spans="10:20" x14ac:dyDescent="0.35">
      <c r="J67" s="15">
        <f t="shared" si="5"/>
        <v>45870</v>
      </c>
      <c r="K67" s="7">
        <v>66</v>
      </c>
      <c r="L67" s="16">
        <f t="shared" si="9"/>
        <v>110830.52869920006</v>
      </c>
      <c r="M67" s="16">
        <f t="shared" si="10"/>
        <v>17664.231313142907</v>
      </c>
      <c r="N67" s="16">
        <f t="shared" ref="N67:N130" si="12">+M67+L67</f>
        <v>128494.76001234297</v>
      </c>
      <c r="O67" s="16">
        <f t="shared" si="11"/>
        <v>30000</v>
      </c>
      <c r="P67" s="16">
        <f t="shared" ref="P67:P130" si="13">+O67+N67</f>
        <v>158494.76001234297</v>
      </c>
      <c r="Q67" s="16">
        <f t="shared" si="6"/>
        <v>42283324.622843795</v>
      </c>
      <c r="S67">
        <f t="shared" si="7"/>
        <v>18</v>
      </c>
      <c r="T67">
        <f t="shared" si="8"/>
        <v>153015</v>
      </c>
    </row>
    <row r="68" spans="10:20" x14ac:dyDescent="0.35">
      <c r="J68" s="15">
        <f t="shared" ref="J68:J131" si="14">+EDATE(J67,1)</f>
        <v>45901</v>
      </c>
      <c r="K68" s="7">
        <v>67</v>
      </c>
      <c r="L68" s="16">
        <f t="shared" si="9"/>
        <v>110876.70808615806</v>
      </c>
      <c r="M68" s="16">
        <f t="shared" si="10"/>
        <v>17618.051926184908</v>
      </c>
      <c r="N68" s="16">
        <f t="shared" si="12"/>
        <v>128494.76001234297</v>
      </c>
      <c r="O68" s="16">
        <f t="shared" si="11"/>
        <v>30000</v>
      </c>
      <c r="P68" s="16">
        <f t="shared" si="13"/>
        <v>158494.76001234297</v>
      </c>
      <c r="Q68" s="16">
        <f t="shared" ref="Q68:Q131" si="15">+Q67-L68</f>
        <v>42172447.914757639</v>
      </c>
      <c r="S68">
        <f t="shared" ref="S68:S131" si="16">+IF((S67+1)&gt;$G$4*12,1,S67+1)</f>
        <v>19</v>
      </c>
      <c r="T68">
        <f t="shared" ref="T68:T131" si="17">+ROUNDDOWN(IF(S68=1,T67*(1+$G$6),T67),0)</f>
        <v>153015</v>
      </c>
    </row>
    <row r="69" spans="10:20" x14ac:dyDescent="0.35">
      <c r="J69" s="15">
        <f t="shared" si="14"/>
        <v>45931</v>
      </c>
      <c r="K69" s="7">
        <v>68</v>
      </c>
      <c r="L69" s="16">
        <f t="shared" si="9"/>
        <v>110922.90671452729</v>
      </c>
      <c r="M69" s="16">
        <f t="shared" si="10"/>
        <v>17571.853297815676</v>
      </c>
      <c r="N69" s="16">
        <f t="shared" si="12"/>
        <v>128494.76001234296</v>
      </c>
      <c r="O69" s="16">
        <f t="shared" si="11"/>
        <v>30000</v>
      </c>
      <c r="P69" s="16">
        <f t="shared" si="13"/>
        <v>158494.76001234294</v>
      </c>
      <c r="Q69" s="16">
        <f t="shared" si="15"/>
        <v>42061525.00804311</v>
      </c>
      <c r="S69">
        <f t="shared" si="16"/>
        <v>20</v>
      </c>
      <c r="T69">
        <f t="shared" si="17"/>
        <v>153015</v>
      </c>
    </row>
    <row r="70" spans="10:20" x14ac:dyDescent="0.35">
      <c r="J70" s="15">
        <f t="shared" si="14"/>
        <v>45962</v>
      </c>
      <c r="K70" s="7">
        <v>69</v>
      </c>
      <c r="L70" s="16">
        <f t="shared" si="9"/>
        <v>110969.124592325</v>
      </c>
      <c r="M70" s="16">
        <f t="shared" si="10"/>
        <v>17525.635420017956</v>
      </c>
      <c r="N70" s="16">
        <f t="shared" si="12"/>
        <v>128494.76001234294</v>
      </c>
      <c r="O70" s="16">
        <f t="shared" si="11"/>
        <v>30000</v>
      </c>
      <c r="P70" s="16">
        <f t="shared" si="13"/>
        <v>158494.76001234294</v>
      </c>
      <c r="Q70" s="16">
        <f t="shared" si="15"/>
        <v>41950555.883450784</v>
      </c>
      <c r="S70">
        <f t="shared" si="16"/>
        <v>21</v>
      </c>
      <c r="T70">
        <f t="shared" si="17"/>
        <v>153015</v>
      </c>
    </row>
    <row r="71" spans="10:20" x14ac:dyDescent="0.35">
      <c r="J71" s="15">
        <f t="shared" si="14"/>
        <v>45992</v>
      </c>
      <c r="K71" s="7">
        <v>70</v>
      </c>
      <c r="L71" s="16">
        <f t="shared" si="9"/>
        <v>111015.3617275718</v>
      </c>
      <c r="M71" s="16">
        <f t="shared" si="10"/>
        <v>17479.39828477116</v>
      </c>
      <c r="N71" s="16">
        <f t="shared" si="12"/>
        <v>128494.76001234296</v>
      </c>
      <c r="O71" s="16">
        <f t="shared" si="11"/>
        <v>30000</v>
      </c>
      <c r="P71" s="16">
        <f t="shared" si="13"/>
        <v>158494.76001234294</v>
      </c>
      <c r="Q71" s="16">
        <f t="shared" si="15"/>
        <v>41839540.521723211</v>
      </c>
      <c r="S71">
        <f t="shared" si="16"/>
        <v>22</v>
      </c>
      <c r="T71">
        <f t="shared" si="17"/>
        <v>153015</v>
      </c>
    </row>
    <row r="72" spans="10:20" x14ac:dyDescent="0.35">
      <c r="J72" s="15">
        <f t="shared" si="14"/>
        <v>46023</v>
      </c>
      <c r="K72" s="7">
        <v>71</v>
      </c>
      <c r="L72" s="16">
        <f t="shared" si="9"/>
        <v>111061.61812829162</v>
      </c>
      <c r="M72" s="16">
        <f t="shared" si="10"/>
        <v>17433.141884051336</v>
      </c>
      <c r="N72" s="16">
        <f t="shared" si="12"/>
        <v>128494.76001234296</v>
      </c>
      <c r="O72" s="16">
        <f t="shared" si="11"/>
        <v>30000</v>
      </c>
      <c r="P72" s="16">
        <f t="shared" si="13"/>
        <v>158494.76001234294</v>
      </c>
      <c r="Q72" s="16">
        <f t="shared" si="15"/>
        <v>41728478.903594919</v>
      </c>
      <c r="S72">
        <f t="shared" si="16"/>
        <v>23</v>
      </c>
      <c r="T72">
        <f t="shared" si="17"/>
        <v>153015</v>
      </c>
    </row>
    <row r="73" spans="10:20" x14ac:dyDescent="0.35">
      <c r="J73" s="15">
        <f t="shared" si="14"/>
        <v>46054</v>
      </c>
      <c r="K73" s="7">
        <v>72</v>
      </c>
      <c r="L73" s="16">
        <f t="shared" si="9"/>
        <v>111107.89380251175</v>
      </c>
      <c r="M73" s="16">
        <f t="shared" si="10"/>
        <v>17386.866209831212</v>
      </c>
      <c r="N73" s="16">
        <f t="shared" si="12"/>
        <v>128494.76001234297</v>
      </c>
      <c r="O73" s="16">
        <f t="shared" si="11"/>
        <v>30000</v>
      </c>
      <c r="P73" s="16">
        <f t="shared" si="13"/>
        <v>158494.76001234297</v>
      </c>
      <c r="Q73" s="16">
        <f t="shared" si="15"/>
        <v>41617371.00979241</v>
      </c>
      <c r="S73">
        <f t="shared" si="16"/>
        <v>24</v>
      </c>
      <c r="T73">
        <f t="shared" si="17"/>
        <v>153015</v>
      </c>
    </row>
    <row r="74" spans="10:20" x14ac:dyDescent="0.35">
      <c r="J74" s="15">
        <f t="shared" si="14"/>
        <v>46082</v>
      </c>
      <c r="K74" s="7">
        <v>73</v>
      </c>
      <c r="L74" s="16">
        <f t="shared" si="9"/>
        <v>111154.1887582628</v>
      </c>
      <c r="M74" s="16">
        <f t="shared" si="10"/>
        <v>17340.571254080165</v>
      </c>
      <c r="N74" s="16">
        <f t="shared" si="12"/>
        <v>128494.76001234296</v>
      </c>
      <c r="O74" s="16">
        <f t="shared" si="11"/>
        <v>30000</v>
      </c>
      <c r="P74" s="16">
        <f t="shared" si="13"/>
        <v>158494.76001234294</v>
      </c>
      <c r="Q74" s="16">
        <f t="shared" si="15"/>
        <v>41506216.821034148</v>
      </c>
      <c r="S74">
        <f t="shared" si="16"/>
        <v>1</v>
      </c>
      <c r="T74">
        <f t="shared" si="17"/>
        <v>154545</v>
      </c>
    </row>
    <row r="75" spans="10:20" x14ac:dyDescent="0.35">
      <c r="J75" s="15">
        <f t="shared" si="14"/>
        <v>46113</v>
      </c>
      <c r="K75" s="7">
        <v>74</v>
      </c>
      <c r="L75" s="16">
        <f t="shared" si="9"/>
        <v>111200.50300357873</v>
      </c>
      <c r="M75" s="16">
        <f t="shared" si="10"/>
        <v>17294.257008764227</v>
      </c>
      <c r="N75" s="16">
        <f t="shared" si="12"/>
        <v>128494.76001234296</v>
      </c>
      <c r="O75" s="16">
        <f t="shared" si="11"/>
        <v>30000</v>
      </c>
      <c r="P75" s="16">
        <f t="shared" si="13"/>
        <v>158494.76001234294</v>
      </c>
      <c r="Q75" s="16">
        <f t="shared" si="15"/>
        <v>41395016.318030566</v>
      </c>
      <c r="S75">
        <f t="shared" si="16"/>
        <v>2</v>
      </c>
      <c r="T75">
        <f t="shared" si="17"/>
        <v>154545</v>
      </c>
    </row>
    <row r="76" spans="10:20" x14ac:dyDescent="0.35">
      <c r="J76" s="15">
        <f t="shared" si="14"/>
        <v>46143</v>
      </c>
      <c r="K76" s="7">
        <v>75</v>
      </c>
      <c r="L76" s="16">
        <f t="shared" si="9"/>
        <v>111246.83654649691</v>
      </c>
      <c r="M76" s="16">
        <f t="shared" si="10"/>
        <v>17247.923465846066</v>
      </c>
      <c r="N76" s="16">
        <f t="shared" si="12"/>
        <v>128494.76001234297</v>
      </c>
      <c r="O76" s="16">
        <f t="shared" si="11"/>
        <v>30000</v>
      </c>
      <c r="P76" s="16">
        <f t="shared" si="13"/>
        <v>158494.76001234297</v>
      </c>
      <c r="Q76" s="16">
        <f t="shared" si="15"/>
        <v>41283769.48148407</v>
      </c>
      <c r="S76">
        <f t="shared" si="16"/>
        <v>3</v>
      </c>
      <c r="T76">
        <f t="shared" si="17"/>
        <v>154545</v>
      </c>
    </row>
    <row r="77" spans="10:20" x14ac:dyDescent="0.35">
      <c r="J77" s="15">
        <f t="shared" si="14"/>
        <v>46174</v>
      </c>
      <c r="K77" s="7">
        <v>76</v>
      </c>
      <c r="L77" s="16">
        <f t="shared" si="9"/>
        <v>111293.18939505794</v>
      </c>
      <c r="M77" s="16">
        <f t="shared" si="10"/>
        <v>17201.570617285026</v>
      </c>
      <c r="N77" s="16">
        <f t="shared" si="12"/>
        <v>128494.76001234297</v>
      </c>
      <c r="O77" s="16">
        <f t="shared" si="11"/>
        <v>30000</v>
      </c>
      <c r="P77" s="16">
        <f t="shared" si="13"/>
        <v>158494.76001234297</v>
      </c>
      <c r="Q77" s="16">
        <f t="shared" si="15"/>
        <v>41172476.292089015</v>
      </c>
      <c r="S77">
        <f t="shared" si="16"/>
        <v>4</v>
      </c>
      <c r="T77">
        <f t="shared" si="17"/>
        <v>154545</v>
      </c>
    </row>
    <row r="78" spans="10:20" x14ac:dyDescent="0.35">
      <c r="J78" s="15">
        <f t="shared" si="14"/>
        <v>46204</v>
      </c>
      <c r="K78" s="7">
        <v>77</v>
      </c>
      <c r="L78" s="16">
        <f t="shared" si="9"/>
        <v>111339.56155730589</v>
      </c>
      <c r="M78" s="16">
        <f t="shared" si="10"/>
        <v>17155.198455037083</v>
      </c>
      <c r="N78" s="16">
        <f t="shared" si="12"/>
        <v>128494.76001234297</v>
      </c>
      <c r="O78" s="16">
        <f t="shared" si="11"/>
        <v>30000</v>
      </c>
      <c r="P78" s="16">
        <f t="shared" si="13"/>
        <v>158494.76001234297</v>
      </c>
      <c r="Q78" s="16">
        <f t="shared" si="15"/>
        <v>41061136.730531707</v>
      </c>
      <c r="S78">
        <f t="shared" si="16"/>
        <v>5</v>
      </c>
      <c r="T78">
        <f t="shared" si="17"/>
        <v>154545</v>
      </c>
    </row>
    <row r="79" spans="10:20" x14ac:dyDescent="0.35">
      <c r="J79" s="15">
        <f t="shared" si="14"/>
        <v>46235</v>
      </c>
      <c r="K79" s="7">
        <v>78</v>
      </c>
      <c r="L79" s="16">
        <f t="shared" si="9"/>
        <v>111385.95304128808</v>
      </c>
      <c r="M79" s="16">
        <f t="shared" si="10"/>
        <v>17108.806971054873</v>
      </c>
      <c r="N79" s="16">
        <f t="shared" si="12"/>
        <v>128494.76001234296</v>
      </c>
      <c r="O79" s="16">
        <f t="shared" si="11"/>
        <v>30000</v>
      </c>
      <c r="P79" s="16">
        <f t="shared" si="13"/>
        <v>158494.76001234294</v>
      </c>
      <c r="Q79" s="16">
        <f t="shared" si="15"/>
        <v>40949750.777490422</v>
      </c>
      <c r="S79">
        <f t="shared" si="16"/>
        <v>6</v>
      </c>
      <c r="T79">
        <f t="shared" si="17"/>
        <v>154545</v>
      </c>
    </row>
    <row r="80" spans="10:20" x14ac:dyDescent="0.35">
      <c r="J80" s="15">
        <f t="shared" si="14"/>
        <v>46266</v>
      </c>
      <c r="K80" s="7">
        <v>79</v>
      </c>
      <c r="L80" s="16">
        <f t="shared" si="9"/>
        <v>111432.36385505529</v>
      </c>
      <c r="M80" s="16">
        <f t="shared" si="10"/>
        <v>17062.396157287672</v>
      </c>
      <c r="N80" s="16">
        <f t="shared" si="12"/>
        <v>128494.76001234296</v>
      </c>
      <c r="O80" s="16">
        <f t="shared" si="11"/>
        <v>30000</v>
      </c>
      <c r="P80" s="16">
        <f t="shared" si="13"/>
        <v>158494.76001234294</v>
      </c>
      <c r="Q80" s="16">
        <f t="shared" si="15"/>
        <v>40838318.413635366</v>
      </c>
      <c r="S80">
        <f t="shared" si="16"/>
        <v>7</v>
      </c>
      <c r="T80">
        <f t="shared" si="17"/>
        <v>154545</v>
      </c>
    </row>
    <row r="81" spans="10:20" x14ac:dyDescent="0.35">
      <c r="J81" s="15">
        <f t="shared" si="14"/>
        <v>46296</v>
      </c>
      <c r="K81" s="7">
        <v>80</v>
      </c>
      <c r="L81" s="16">
        <f t="shared" si="9"/>
        <v>111478.79400666157</v>
      </c>
      <c r="M81" s="16">
        <f t="shared" si="10"/>
        <v>17015.966005681395</v>
      </c>
      <c r="N81" s="16">
        <f t="shared" si="12"/>
        <v>128494.76001234297</v>
      </c>
      <c r="O81" s="16">
        <f t="shared" si="11"/>
        <v>30000</v>
      </c>
      <c r="P81" s="16">
        <f t="shared" si="13"/>
        <v>158494.76001234297</v>
      </c>
      <c r="Q81" s="16">
        <f t="shared" si="15"/>
        <v>40726839.619628705</v>
      </c>
      <c r="S81">
        <f t="shared" si="16"/>
        <v>8</v>
      </c>
      <c r="T81">
        <f t="shared" si="17"/>
        <v>154545</v>
      </c>
    </row>
    <row r="82" spans="10:20" x14ac:dyDescent="0.35">
      <c r="J82" s="15">
        <f t="shared" si="14"/>
        <v>46327</v>
      </c>
      <c r="K82" s="7">
        <v>81</v>
      </c>
      <c r="L82" s="16">
        <f t="shared" si="9"/>
        <v>111525.24350416433</v>
      </c>
      <c r="M82" s="16">
        <f t="shared" si="10"/>
        <v>16969.516508178618</v>
      </c>
      <c r="N82" s="16">
        <f t="shared" si="12"/>
        <v>128494.76001234294</v>
      </c>
      <c r="O82" s="16">
        <f t="shared" si="11"/>
        <v>30000</v>
      </c>
      <c r="P82" s="16">
        <f t="shared" si="13"/>
        <v>158494.76001234294</v>
      </c>
      <c r="Q82" s="16">
        <f t="shared" si="15"/>
        <v>40615314.376124538</v>
      </c>
      <c r="S82">
        <f t="shared" si="16"/>
        <v>9</v>
      </c>
      <c r="T82">
        <f t="shared" si="17"/>
        <v>154545</v>
      </c>
    </row>
    <row r="83" spans="10:20" x14ac:dyDescent="0.35">
      <c r="J83" s="15">
        <f t="shared" si="14"/>
        <v>46357</v>
      </c>
      <c r="K83" s="7">
        <v>82</v>
      </c>
      <c r="L83" s="16">
        <f t="shared" si="9"/>
        <v>111571.7123556244</v>
      </c>
      <c r="M83" s="16">
        <f t="shared" si="10"/>
        <v>16923.047656718554</v>
      </c>
      <c r="N83" s="16">
        <f t="shared" si="12"/>
        <v>128494.76001234296</v>
      </c>
      <c r="O83" s="16">
        <f t="shared" si="11"/>
        <v>30000</v>
      </c>
      <c r="P83" s="16">
        <f t="shared" si="13"/>
        <v>158494.76001234294</v>
      </c>
      <c r="Q83" s="16">
        <f t="shared" si="15"/>
        <v>40503742.663768917</v>
      </c>
      <c r="S83">
        <f t="shared" si="16"/>
        <v>10</v>
      </c>
      <c r="T83">
        <f t="shared" si="17"/>
        <v>154545</v>
      </c>
    </row>
    <row r="84" spans="10:20" x14ac:dyDescent="0.35">
      <c r="J84" s="15">
        <f t="shared" si="14"/>
        <v>46388</v>
      </c>
      <c r="K84" s="7">
        <v>83</v>
      </c>
      <c r="L84" s="16">
        <f t="shared" si="9"/>
        <v>111618.20056910593</v>
      </c>
      <c r="M84" s="16">
        <f t="shared" si="10"/>
        <v>16876.559443237045</v>
      </c>
      <c r="N84" s="16">
        <f t="shared" si="12"/>
        <v>128494.76001234297</v>
      </c>
      <c r="O84" s="16">
        <f t="shared" si="11"/>
        <v>30000</v>
      </c>
      <c r="P84" s="16">
        <f t="shared" si="13"/>
        <v>158494.76001234297</v>
      </c>
      <c r="Q84" s="16">
        <f t="shared" si="15"/>
        <v>40392124.463199809</v>
      </c>
      <c r="S84">
        <f t="shared" si="16"/>
        <v>11</v>
      </c>
      <c r="T84">
        <f t="shared" si="17"/>
        <v>154545</v>
      </c>
    </row>
    <row r="85" spans="10:20" x14ac:dyDescent="0.35">
      <c r="J85" s="15">
        <f t="shared" si="14"/>
        <v>46419</v>
      </c>
      <c r="K85" s="7">
        <v>84</v>
      </c>
      <c r="L85" s="16">
        <f t="shared" si="9"/>
        <v>111664.70815267638</v>
      </c>
      <c r="M85" s="16">
        <f t="shared" si="10"/>
        <v>16830.051859666579</v>
      </c>
      <c r="N85" s="16">
        <f t="shared" si="12"/>
        <v>128494.76001234296</v>
      </c>
      <c r="O85" s="16">
        <f t="shared" si="11"/>
        <v>30000</v>
      </c>
      <c r="P85" s="16">
        <f t="shared" si="13"/>
        <v>158494.76001234294</v>
      </c>
      <c r="Q85" s="16">
        <f t="shared" si="15"/>
        <v>40280459.755047135</v>
      </c>
      <c r="S85">
        <f t="shared" si="16"/>
        <v>12</v>
      </c>
      <c r="T85">
        <f t="shared" si="17"/>
        <v>154545</v>
      </c>
    </row>
    <row r="86" spans="10:20" x14ac:dyDescent="0.35">
      <c r="J86" s="15">
        <f t="shared" si="14"/>
        <v>46447</v>
      </c>
      <c r="K86" s="7">
        <v>85</v>
      </c>
      <c r="L86" s="16">
        <f t="shared" si="9"/>
        <v>111711.23511440666</v>
      </c>
      <c r="M86" s="16">
        <f t="shared" si="10"/>
        <v>16783.524897936302</v>
      </c>
      <c r="N86" s="16">
        <f t="shared" si="12"/>
        <v>128494.76001234297</v>
      </c>
      <c r="O86" s="16">
        <f t="shared" si="11"/>
        <v>30000</v>
      </c>
      <c r="P86" s="16">
        <f t="shared" si="13"/>
        <v>158494.76001234297</v>
      </c>
      <c r="Q86" s="16">
        <f t="shared" si="15"/>
        <v>40168748.519932732</v>
      </c>
      <c r="S86">
        <f t="shared" si="16"/>
        <v>13</v>
      </c>
      <c r="T86">
        <f t="shared" si="17"/>
        <v>154545</v>
      </c>
    </row>
    <row r="87" spans="10:20" x14ac:dyDescent="0.35">
      <c r="J87" s="15">
        <f t="shared" si="14"/>
        <v>46478</v>
      </c>
      <c r="K87" s="7">
        <v>86</v>
      </c>
      <c r="L87" s="16">
        <f t="shared" si="9"/>
        <v>111757.781462371</v>
      </c>
      <c r="M87" s="16">
        <f t="shared" si="10"/>
        <v>16736.978549971962</v>
      </c>
      <c r="N87" s="16">
        <f t="shared" si="12"/>
        <v>128494.76001234296</v>
      </c>
      <c r="O87" s="16">
        <f t="shared" si="11"/>
        <v>30000</v>
      </c>
      <c r="P87" s="16">
        <f t="shared" si="13"/>
        <v>158494.76001234294</v>
      </c>
      <c r="Q87" s="16">
        <f t="shared" si="15"/>
        <v>40056990.738470361</v>
      </c>
      <c r="S87">
        <f t="shared" si="16"/>
        <v>14</v>
      </c>
      <c r="T87">
        <f t="shared" si="17"/>
        <v>154545</v>
      </c>
    </row>
    <row r="88" spans="10:20" x14ac:dyDescent="0.35">
      <c r="J88" s="15">
        <f t="shared" si="14"/>
        <v>46508</v>
      </c>
      <c r="K88" s="7">
        <v>87</v>
      </c>
      <c r="L88" s="16">
        <f t="shared" si="9"/>
        <v>111804.347204647</v>
      </c>
      <c r="M88" s="16">
        <f t="shared" si="10"/>
        <v>16690.412807695975</v>
      </c>
      <c r="N88" s="16">
        <f t="shared" si="12"/>
        <v>128494.76001234297</v>
      </c>
      <c r="O88" s="16">
        <f t="shared" si="11"/>
        <v>30000</v>
      </c>
      <c r="P88" s="16">
        <f t="shared" si="13"/>
        <v>158494.76001234297</v>
      </c>
      <c r="Q88" s="16">
        <f t="shared" si="15"/>
        <v>39945186.391265713</v>
      </c>
      <c r="S88">
        <f t="shared" si="16"/>
        <v>15</v>
      </c>
      <c r="T88">
        <f t="shared" si="17"/>
        <v>154545</v>
      </c>
    </row>
    <row r="89" spans="10:20" x14ac:dyDescent="0.35">
      <c r="J89" s="15">
        <f t="shared" si="14"/>
        <v>46539</v>
      </c>
      <c r="K89" s="7">
        <v>88</v>
      </c>
      <c r="L89" s="16">
        <f t="shared" si="9"/>
        <v>111850.9323493156</v>
      </c>
      <c r="M89" s="16">
        <f t="shared" si="10"/>
        <v>16643.827663027369</v>
      </c>
      <c r="N89" s="16">
        <f t="shared" si="12"/>
        <v>128494.76001234297</v>
      </c>
      <c r="O89" s="16">
        <f t="shared" si="11"/>
        <v>30000</v>
      </c>
      <c r="P89" s="16">
        <f t="shared" si="13"/>
        <v>158494.76001234297</v>
      </c>
      <c r="Q89" s="16">
        <f t="shared" si="15"/>
        <v>39833335.458916396</v>
      </c>
      <c r="S89">
        <f t="shared" si="16"/>
        <v>16</v>
      </c>
      <c r="T89">
        <f t="shared" si="17"/>
        <v>154545</v>
      </c>
    </row>
    <row r="90" spans="10:20" x14ac:dyDescent="0.35">
      <c r="J90" s="15">
        <f t="shared" si="14"/>
        <v>46569</v>
      </c>
      <c r="K90" s="7">
        <v>89</v>
      </c>
      <c r="L90" s="16">
        <f t="shared" si="9"/>
        <v>111897.53690446114</v>
      </c>
      <c r="M90" s="16">
        <f t="shared" si="10"/>
        <v>16597.223107881822</v>
      </c>
      <c r="N90" s="16">
        <f t="shared" si="12"/>
        <v>128494.76001234297</v>
      </c>
      <c r="O90" s="16">
        <f t="shared" si="11"/>
        <v>30000</v>
      </c>
      <c r="P90" s="16">
        <f t="shared" si="13"/>
        <v>158494.76001234297</v>
      </c>
      <c r="Q90" s="16">
        <f t="shared" si="15"/>
        <v>39721437.922011934</v>
      </c>
      <c r="S90">
        <f t="shared" si="16"/>
        <v>17</v>
      </c>
      <c r="T90">
        <f t="shared" si="17"/>
        <v>154545</v>
      </c>
    </row>
    <row r="91" spans="10:20" x14ac:dyDescent="0.35">
      <c r="J91" s="15">
        <f t="shared" si="14"/>
        <v>46600</v>
      </c>
      <c r="K91" s="7">
        <v>90</v>
      </c>
      <c r="L91" s="16">
        <f t="shared" si="9"/>
        <v>111944.16087817133</v>
      </c>
      <c r="M91" s="16">
        <f t="shared" si="10"/>
        <v>16550.599134171633</v>
      </c>
      <c r="N91" s="16">
        <f t="shared" si="12"/>
        <v>128494.76001234296</v>
      </c>
      <c r="O91" s="16">
        <f t="shared" si="11"/>
        <v>30000</v>
      </c>
      <c r="P91" s="16">
        <f t="shared" si="13"/>
        <v>158494.76001234294</v>
      </c>
      <c r="Q91" s="16">
        <f t="shared" si="15"/>
        <v>39609493.76113376</v>
      </c>
      <c r="S91">
        <f t="shared" si="16"/>
        <v>18</v>
      </c>
      <c r="T91">
        <f t="shared" si="17"/>
        <v>154545</v>
      </c>
    </row>
    <row r="92" spans="10:20" x14ac:dyDescent="0.35">
      <c r="J92" s="15">
        <f t="shared" si="14"/>
        <v>46631</v>
      </c>
      <c r="K92" s="7">
        <v>91</v>
      </c>
      <c r="L92" s="16">
        <f t="shared" si="9"/>
        <v>111990.80427853724</v>
      </c>
      <c r="M92" s="16">
        <f t="shared" si="10"/>
        <v>16503.955733805724</v>
      </c>
      <c r="N92" s="16">
        <f t="shared" si="12"/>
        <v>128494.76001234296</v>
      </c>
      <c r="O92" s="16">
        <f t="shared" si="11"/>
        <v>30000</v>
      </c>
      <c r="P92" s="16">
        <f t="shared" si="13"/>
        <v>158494.76001234294</v>
      </c>
      <c r="Q92" s="16">
        <f t="shared" si="15"/>
        <v>39497502.956855223</v>
      </c>
      <c r="S92">
        <f t="shared" si="16"/>
        <v>19</v>
      </c>
      <c r="T92">
        <f t="shared" si="17"/>
        <v>154545</v>
      </c>
    </row>
    <row r="93" spans="10:20" x14ac:dyDescent="0.35">
      <c r="J93" s="15">
        <f t="shared" si="14"/>
        <v>46661</v>
      </c>
      <c r="K93" s="7">
        <v>92</v>
      </c>
      <c r="L93" s="16">
        <f t="shared" si="9"/>
        <v>112037.4671136533</v>
      </c>
      <c r="M93" s="16">
        <f t="shared" si="10"/>
        <v>16457.29289868967</v>
      </c>
      <c r="N93" s="16">
        <f t="shared" si="12"/>
        <v>128494.76001234297</v>
      </c>
      <c r="O93" s="16">
        <f t="shared" si="11"/>
        <v>30000</v>
      </c>
      <c r="P93" s="16">
        <f t="shared" si="13"/>
        <v>158494.76001234297</v>
      </c>
      <c r="Q93" s="16">
        <f t="shared" si="15"/>
        <v>39385465.489741571</v>
      </c>
      <c r="S93">
        <f t="shared" si="16"/>
        <v>20</v>
      </c>
      <c r="T93">
        <f t="shared" si="17"/>
        <v>154545</v>
      </c>
    </row>
    <row r="94" spans="10:20" x14ac:dyDescent="0.35">
      <c r="J94" s="15">
        <f t="shared" si="14"/>
        <v>46692</v>
      </c>
      <c r="K94" s="7">
        <v>93</v>
      </c>
      <c r="L94" s="16">
        <f t="shared" si="9"/>
        <v>112084.14939161731</v>
      </c>
      <c r="M94" s="16">
        <f t="shared" si="10"/>
        <v>16410.610620725649</v>
      </c>
      <c r="N94" s="16">
        <f t="shared" si="12"/>
        <v>128494.76001234296</v>
      </c>
      <c r="O94" s="16">
        <f t="shared" si="11"/>
        <v>30000</v>
      </c>
      <c r="P94" s="16">
        <f t="shared" si="13"/>
        <v>158494.76001234294</v>
      </c>
      <c r="Q94" s="16">
        <f t="shared" si="15"/>
        <v>39273381.340349957</v>
      </c>
      <c r="S94">
        <f t="shared" si="16"/>
        <v>21</v>
      </c>
      <c r="T94">
        <f t="shared" si="17"/>
        <v>154545</v>
      </c>
    </row>
    <row r="95" spans="10:20" x14ac:dyDescent="0.35">
      <c r="J95" s="15">
        <f t="shared" si="14"/>
        <v>46722</v>
      </c>
      <c r="K95" s="7">
        <v>94</v>
      </c>
      <c r="L95" s="16">
        <f t="shared" si="9"/>
        <v>112130.8511205305</v>
      </c>
      <c r="M95" s="16">
        <f t="shared" si="10"/>
        <v>16363.908891812476</v>
      </c>
      <c r="N95" s="16">
        <f t="shared" si="12"/>
        <v>128494.76001234297</v>
      </c>
      <c r="O95" s="16">
        <f t="shared" si="11"/>
        <v>30000</v>
      </c>
      <c r="P95" s="16">
        <f t="shared" si="13"/>
        <v>158494.76001234297</v>
      </c>
      <c r="Q95" s="16">
        <f t="shared" si="15"/>
        <v>39161250.489229426</v>
      </c>
      <c r="S95">
        <f t="shared" si="16"/>
        <v>22</v>
      </c>
      <c r="T95">
        <f t="shared" si="17"/>
        <v>154545</v>
      </c>
    </row>
    <row r="96" spans="10:20" x14ac:dyDescent="0.35">
      <c r="J96" s="15">
        <f t="shared" si="14"/>
        <v>46753</v>
      </c>
      <c r="K96" s="7">
        <v>95</v>
      </c>
      <c r="L96" s="16">
        <f t="shared" si="9"/>
        <v>112177.57230849736</v>
      </c>
      <c r="M96" s="16">
        <f t="shared" si="10"/>
        <v>16317.187703845586</v>
      </c>
      <c r="N96" s="16">
        <f t="shared" si="12"/>
        <v>128494.76001234294</v>
      </c>
      <c r="O96" s="16">
        <f t="shared" si="11"/>
        <v>30000</v>
      </c>
      <c r="P96" s="16">
        <f t="shared" si="13"/>
        <v>158494.76001234294</v>
      </c>
      <c r="Q96" s="16">
        <f t="shared" si="15"/>
        <v>39049072.91692093</v>
      </c>
      <c r="S96">
        <f t="shared" si="16"/>
        <v>23</v>
      </c>
      <c r="T96">
        <f t="shared" si="17"/>
        <v>154545</v>
      </c>
    </row>
    <row r="97" spans="10:20" x14ac:dyDescent="0.35">
      <c r="J97" s="15">
        <f t="shared" si="14"/>
        <v>46784</v>
      </c>
      <c r="K97" s="7">
        <v>96</v>
      </c>
      <c r="L97" s="16">
        <f t="shared" si="9"/>
        <v>112224.31296362593</v>
      </c>
      <c r="M97" s="16">
        <f t="shared" si="10"/>
        <v>16270.447048717049</v>
      </c>
      <c r="N97" s="16">
        <f t="shared" si="12"/>
        <v>128494.76001234297</v>
      </c>
      <c r="O97" s="16">
        <f t="shared" si="11"/>
        <v>30000</v>
      </c>
      <c r="P97" s="16">
        <f t="shared" si="13"/>
        <v>158494.76001234297</v>
      </c>
      <c r="Q97" s="16">
        <f t="shared" si="15"/>
        <v>38936848.603957303</v>
      </c>
      <c r="S97">
        <f t="shared" si="16"/>
        <v>24</v>
      </c>
      <c r="T97">
        <f t="shared" si="17"/>
        <v>154545</v>
      </c>
    </row>
    <row r="98" spans="10:20" x14ac:dyDescent="0.35">
      <c r="J98" s="15">
        <f t="shared" si="14"/>
        <v>46813</v>
      </c>
      <c r="K98" s="7">
        <v>97</v>
      </c>
      <c r="L98" s="16">
        <f t="shared" si="9"/>
        <v>112271.07309402742</v>
      </c>
      <c r="M98" s="16">
        <f t="shared" si="10"/>
        <v>16223.686918315538</v>
      </c>
      <c r="N98" s="16">
        <f t="shared" si="12"/>
        <v>128494.76001234296</v>
      </c>
      <c r="O98" s="16">
        <f t="shared" si="11"/>
        <v>30000</v>
      </c>
      <c r="P98" s="16">
        <f t="shared" si="13"/>
        <v>158494.76001234294</v>
      </c>
      <c r="Q98" s="16">
        <f t="shared" si="15"/>
        <v>38824577.530863278</v>
      </c>
      <c r="S98">
        <f t="shared" si="16"/>
        <v>1</v>
      </c>
      <c r="T98">
        <f t="shared" si="17"/>
        <v>156090</v>
      </c>
    </row>
    <row r="99" spans="10:20" x14ac:dyDescent="0.35">
      <c r="J99" s="15">
        <f t="shared" si="14"/>
        <v>46844</v>
      </c>
      <c r="K99" s="7">
        <v>98</v>
      </c>
      <c r="L99" s="16">
        <f t="shared" si="9"/>
        <v>112317.85270781662</v>
      </c>
      <c r="M99" s="16">
        <f t="shared" si="10"/>
        <v>16176.907304526358</v>
      </c>
      <c r="N99" s="16">
        <f t="shared" si="12"/>
        <v>128494.76001234297</v>
      </c>
      <c r="O99" s="16">
        <f t="shared" si="11"/>
        <v>30000</v>
      </c>
      <c r="P99" s="16">
        <f t="shared" si="13"/>
        <v>158494.76001234297</v>
      </c>
      <c r="Q99" s="16">
        <f t="shared" si="15"/>
        <v>38712259.678155459</v>
      </c>
      <c r="S99">
        <f t="shared" si="16"/>
        <v>2</v>
      </c>
      <c r="T99">
        <f t="shared" si="17"/>
        <v>156090</v>
      </c>
    </row>
    <row r="100" spans="10:20" x14ac:dyDescent="0.35">
      <c r="J100" s="15">
        <f t="shared" si="14"/>
        <v>46874</v>
      </c>
      <c r="K100" s="7">
        <v>99</v>
      </c>
      <c r="L100" s="16">
        <f t="shared" si="9"/>
        <v>112364.65181311152</v>
      </c>
      <c r="M100" s="16">
        <f t="shared" si="10"/>
        <v>16130.108199231434</v>
      </c>
      <c r="N100" s="16">
        <f t="shared" si="12"/>
        <v>128494.76001234294</v>
      </c>
      <c r="O100" s="16">
        <f t="shared" si="11"/>
        <v>30000</v>
      </c>
      <c r="P100" s="16">
        <f t="shared" si="13"/>
        <v>158494.76001234294</v>
      </c>
      <c r="Q100" s="16">
        <f t="shared" si="15"/>
        <v>38599895.026342347</v>
      </c>
      <c r="S100">
        <f t="shared" si="16"/>
        <v>3</v>
      </c>
      <c r="T100">
        <f t="shared" si="17"/>
        <v>156090</v>
      </c>
    </row>
    <row r="101" spans="10:20" x14ac:dyDescent="0.35">
      <c r="J101" s="15">
        <f t="shared" si="14"/>
        <v>46905</v>
      </c>
      <c r="K101" s="7">
        <v>100</v>
      </c>
      <c r="L101" s="16">
        <f t="shared" si="9"/>
        <v>112411.47041803366</v>
      </c>
      <c r="M101" s="16">
        <f t="shared" si="10"/>
        <v>16083.289594309306</v>
      </c>
      <c r="N101" s="16">
        <f t="shared" si="12"/>
        <v>128494.76001234296</v>
      </c>
      <c r="O101" s="16">
        <f t="shared" si="11"/>
        <v>30000</v>
      </c>
      <c r="P101" s="16">
        <f t="shared" si="13"/>
        <v>158494.76001234294</v>
      </c>
      <c r="Q101" s="16">
        <f t="shared" si="15"/>
        <v>38487483.555924311</v>
      </c>
      <c r="S101">
        <f t="shared" si="16"/>
        <v>4</v>
      </c>
      <c r="T101">
        <f t="shared" si="17"/>
        <v>156090</v>
      </c>
    </row>
    <row r="102" spans="10:20" x14ac:dyDescent="0.35">
      <c r="J102" s="15">
        <f t="shared" si="14"/>
        <v>46935</v>
      </c>
      <c r="K102" s="7">
        <v>101</v>
      </c>
      <c r="L102" s="16">
        <f t="shared" si="9"/>
        <v>112458.30853070784</v>
      </c>
      <c r="M102" s="16">
        <f t="shared" si="10"/>
        <v>16036.451481635122</v>
      </c>
      <c r="N102" s="16">
        <f t="shared" si="12"/>
        <v>128494.76001234297</v>
      </c>
      <c r="O102" s="16">
        <f t="shared" si="11"/>
        <v>30000</v>
      </c>
      <c r="P102" s="16">
        <f t="shared" si="13"/>
        <v>158494.76001234297</v>
      </c>
      <c r="Q102" s="16">
        <f t="shared" si="15"/>
        <v>38375025.247393601</v>
      </c>
      <c r="S102">
        <f t="shared" si="16"/>
        <v>5</v>
      </c>
      <c r="T102">
        <f t="shared" si="17"/>
        <v>156090</v>
      </c>
    </row>
    <row r="103" spans="10:20" x14ac:dyDescent="0.35">
      <c r="J103" s="15">
        <f t="shared" si="14"/>
        <v>46966</v>
      </c>
      <c r="K103" s="7">
        <v>102</v>
      </c>
      <c r="L103" s="16">
        <f t="shared" si="9"/>
        <v>112505.1661592623</v>
      </c>
      <c r="M103" s="16">
        <f t="shared" si="10"/>
        <v>15989.593853080665</v>
      </c>
      <c r="N103" s="16">
        <f t="shared" si="12"/>
        <v>128494.76001234296</v>
      </c>
      <c r="O103" s="16">
        <f t="shared" si="11"/>
        <v>30000</v>
      </c>
      <c r="P103" s="16">
        <f t="shared" si="13"/>
        <v>158494.76001234294</v>
      </c>
      <c r="Q103" s="16">
        <f t="shared" si="15"/>
        <v>38262520.081234336</v>
      </c>
      <c r="S103">
        <f t="shared" si="16"/>
        <v>6</v>
      </c>
      <c r="T103">
        <f t="shared" si="17"/>
        <v>156090</v>
      </c>
    </row>
    <row r="104" spans="10:20" x14ac:dyDescent="0.35">
      <c r="J104" s="15">
        <f t="shared" si="14"/>
        <v>46997</v>
      </c>
      <c r="K104" s="7">
        <v>103</v>
      </c>
      <c r="L104" s="16">
        <f t="shared" si="9"/>
        <v>112552.04331182866</v>
      </c>
      <c r="M104" s="16">
        <f t="shared" si="10"/>
        <v>15942.716700514304</v>
      </c>
      <c r="N104" s="16">
        <f t="shared" si="12"/>
        <v>128494.76001234296</v>
      </c>
      <c r="O104" s="16">
        <f t="shared" si="11"/>
        <v>30000</v>
      </c>
      <c r="P104" s="16">
        <f t="shared" si="13"/>
        <v>158494.76001234294</v>
      </c>
      <c r="Q104" s="16">
        <f t="shared" si="15"/>
        <v>38149968.037922509</v>
      </c>
      <c r="S104">
        <f t="shared" si="16"/>
        <v>7</v>
      </c>
      <c r="T104">
        <f t="shared" si="17"/>
        <v>156090</v>
      </c>
    </row>
    <row r="105" spans="10:20" x14ac:dyDescent="0.35">
      <c r="J105" s="15">
        <f t="shared" si="14"/>
        <v>47027</v>
      </c>
      <c r="K105" s="7">
        <v>104</v>
      </c>
      <c r="L105" s="16">
        <f t="shared" si="9"/>
        <v>112598.93999654191</v>
      </c>
      <c r="M105" s="16">
        <f t="shared" si="10"/>
        <v>15895.82001580104</v>
      </c>
      <c r="N105" s="16">
        <f t="shared" si="12"/>
        <v>128494.76001234296</v>
      </c>
      <c r="O105" s="16">
        <f t="shared" si="11"/>
        <v>30000</v>
      </c>
      <c r="P105" s="16">
        <f t="shared" si="13"/>
        <v>158494.76001234294</v>
      </c>
      <c r="Q105" s="16">
        <f t="shared" si="15"/>
        <v>38037369.097925968</v>
      </c>
      <c r="S105">
        <f t="shared" si="16"/>
        <v>8</v>
      </c>
      <c r="T105">
        <f t="shared" si="17"/>
        <v>156090</v>
      </c>
    </row>
    <row r="106" spans="10:20" x14ac:dyDescent="0.35">
      <c r="J106" s="15">
        <f t="shared" si="14"/>
        <v>47058</v>
      </c>
      <c r="K106" s="7">
        <v>105</v>
      </c>
      <c r="L106" s="16">
        <f t="shared" si="9"/>
        <v>112645.85622154048</v>
      </c>
      <c r="M106" s="16">
        <f t="shared" si="10"/>
        <v>15848.903790802478</v>
      </c>
      <c r="N106" s="16">
        <f t="shared" si="12"/>
        <v>128494.76001234296</v>
      </c>
      <c r="O106" s="16">
        <f t="shared" si="11"/>
        <v>30000</v>
      </c>
      <c r="P106" s="16">
        <f t="shared" si="13"/>
        <v>158494.76001234294</v>
      </c>
      <c r="Q106" s="16">
        <f t="shared" si="15"/>
        <v>37924723.241704427</v>
      </c>
      <c r="S106">
        <f t="shared" si="16"/>
        <v>9</v>
      </c>
      <c r="T106">
        <f t="shared" si="17"/>
        <v>156090</v>
      </c>
    </row>
    <row r="107" spans="10:20" x14ac:dyDescent="0.35">
      <c r="J107" s="15">
        <f t="shared" si="14"/>
        <v>47088</v>
      </c>
      <c r="K107" s="7">
        <v>106</v>
      </c>
      <c r="L107" s="16">
        <f t="shared" si="9"/>
        <v>112692.79199496613</v>
      </c>
      <c r="M107" s="16">
        <f t="shared" si="10"/>
        <v>15801.968017376839</v>
      </c>
      <c r="N107" s="16">
        <f t="shared" si="12"/>
        <v>128494.76001234297</v>
      </c>
      <c r="O107" s="16">
        <f t="shared" si="11"/>
        <v>30000</v>
      </c>
      <c r="P107" s="16">
        <f t="shared" si="13"/>
        <v>158494.76001234297</v>
      </c>
      <c r="Q107" s="16">
        <f t="shared" si="15"/>
        <v>37812030.44970946</v>
      </c>
      <c r="S107">
        <f t="shared" si="16"/>
        <v>10</v>
      </c>
      <c r="T107">
        <f t="shared" si="17"/>
        <v>156090</v>
      </c>
    </row>
    <row r="108" spans="10:20" x14ac:dyDescent="0.35">
      <c r="J108" s="15">
        <f t="shared" si="14"/>
        <v>47119</v>
      </c>
      <c r="K108" s="7">
        <v>107</v>
      </c>
      <c r="L108" s="16">
        <f t="shared" si="9"/>
        <v>112739.74732496402</v>
      </c>
      <c r="M108" s="16">
        <f t="shared" si="10"/>
        <v>15755.012687378936</v>
      </c>
      <c r="N108" s="16">
        <f t="shared" si="12"/>
        <v>128494.76001234296</v>
      </c>
      <c r="O108" s="16">
        <f t="shared" si="11"/>
        <v>30000</v>
      </c>
      <c r="P108" s="16">
        <f t="shared" si="13"/>
        <v>158494.76001234294</v>
      </c>
      <c r="Q108" s="16">
        <f t="shared" si="15"/>
        <v>37699290.702384494</v>
      </c>
      <c r="S108">
        <f t="shared" si="16"/>
        <v>11</v>
      </c>
      <c r="T108">
        <f t="shared" si="17"/>
        <v>156090</v>
      </c>
    </row>
    <row r="109" spans="10:20" x14ac:dyDescent="0.35">
      <c r="J109" s="15">
        <f t="shared" si="14"/>
        <v>47150</v>
      </c>
      <c r="K109" s="7">
        <v>108</v>
      </c>
      <c r="L109" s="16">
        <f t="shared" si="9"/>
        <v>112786.72221968276</v>
      </c>
      <c r="M109" s="16">
        <f t="shared" si="10"/>
        <v>15708.037792660201</v>
      </c>
      <c r="N109" s="16">
        <f t="shared" si="12"/>
        <v>128494.76001234297</v>
      </c>
      <c r="O109" s="16">
        <f t="shared" si="11"/>
        <v>30000</v>
      </c>
      <c r="P109" s="16">
        <f t="shared" si="13"/>
        <v>158494.76001234297</v>
      </c>
      <c r="Q109" s="16">
        <f t="shared" si="15"/>
        <v>37586503.980164811</v>
      </c>
      <c r="S109">
        <f t="shared" si="16"/>
        <v>12</v>
      </c>
      <c r="T109">
        <f t="shared" si="17"/>
        <v>156090</v>
      </c>
    </row>
    <row r="110" spans="10:20" x14ac:dyDescent="0.35">
      <c r="J110" s="15">
        <f t="shared" si="14"/>
        <v>47178</v>
      </c>
      <c r="K110" s="7">
        <v>109</v>
      </c>
      <c r="L110" s="16">
        <f t="shared" si="9"/>
        <v>112833.71668727431</v>
      </c>
      <c r="M110" s="16">
        <f t="shared" si="10"/>
        <v>15661.043325068666</v>
      </c>
      <c r="N110" s="16">
        <f t="shared" si="12"/>
        <v>128494.76001234297</v>
      </c>
      <c r="O110" s="16">
        <f t="shared" si="11"/>
        <v>30000</v>
      </c>
      <c r="P110" s="16">
        <f t="shared" si="13"/>
        <v>158494.76001234297</v>
      </c>
      <c r="Q110" s="16">
        <f t="shared" si="15"/>
        <v>37473670.263477534</v>
      </c>
      <c r="S110">
        <f t="shared" si="16"/>
        <v>13</v>
      </c>
      <c r="T110">
        <f t="shared" si="17"/>
        <v>156090</v>
      </c>
    </row>
    <row r="111" spans="10:20" x14ac:dyDescent="0.35">
      <c r="J111" s="15">
        <f t="shared" si="14"/>
        <v>47209</v>
      </c>
      <c r="K111" s="7">
        <v>110</v>
      </c>
      <c r="L111" s="16">
        <f t="shared" si="9"/>
        <v>112880.730735894</v>
      </c>
      <c r="M111" s="16">
        <f t="shared" si="10"/>
        <v>15614.02927644897</v>
      </c>
      <c r="N111" s="16">
        <f t="shared" si="12"/>
        <v>128494.76001234297</v>
      </c>
      <c r="O111" s="16">
        <f t="shared" si="11"/>
        <v>30000</v>
      </c>
      <c r="P111" s="16">
        <f t="shared" si="13"/>
        <v>158494.76001234297</v>
      </c>
      <c r="Q111" s="16">
        <f t="shared" si="15"/>
        <v>37360789.532741643</v>
      </c>
      <c r="S111">
        <f t="shared" si="16"/>
        <v>14</v>
      </c>
      <c r="T111">
        <f t="shared" si="17"/>
        <v>156090</v>
      </c>
    </row>
    <row r="112" spans="10:20" x14ac:dyDescent="0.35">
      <c r="J112" s="15">
        <f t="shared" si="14"/>
        <v>47239</v>
      </c>
      <c r="K112" s="7">
        <v>111</v>
      </c>
      <c r="L112" s="16">
        <f t="shared" si="9"/>
        <v>112927.76437370063</v>
      </c>
      <c r="M112" s="16">
        <f t="shared" si="10"/>
        <v>15566.995638642346</v>
      </c>
      <c r="N112" s="16">
        <f t="shared" si="12"/>
        <v>128494.76001234297</v>
      </c>
      <c r="O112" s="16">
        <f t="shared" si="11"/>
        <v>30000</v>
      </c>
      <c r="P112" s="16">
        <f t="shared" si="13"/>
        <v>158494.76001234297</v>
      </c>
      <c r="Q112" s="16">
        <f t="shared" si="15"/>
        <v>37247861.768367946</v>
      </c>
      <c r="S112">
        <f t="shared" si="16"/>
        <v>15</v>
      </c>
      <c r="T112">
        <f t="shared" si="17"/>
        <v>156090</v>
      </c>
    </row>
    <row r="113" spans="10:20" x14ac:dyDescent="0.35">
      <c r="J113" s="15">
        <f t="shared" si="14"/>
        <v>47270</v>
      </c>
      <c r="K113" s="7">
        <v>112</v>
      </c>
      <c r="L113" s="16">
        <f t="shared" si="9"/>
        <v>112974.81760885632</v>
      </c>
      <c r="M113" s="16">
        <f t="shared" si="10"/>
        <v>15519.942403486639</v>
      </c>
      <c r="N113" s="16">
        <f t="shared" si="12"/>
        <v>128494.76001234296</v>
      </c>
      <c r="O113" s="16">
        <f t="shared" si="11"/>
        <v>30000</v>
      </c>
      <c r="P113" s="16">
        <f t="shared" si="13"/>
        <v>158494.76001234294</v>
      </c>
      <c r="Q113" s="16">
        <f t="shared" si="15"/>
        <v>37134886.95075909</v>
      </c>
      <c r="S113">
        <f t="shared" si="16"/>
        <v>16</v>
      </c>
      <c r="T113">
        <f t="shared" si="17"/>
        <v>156090</v>
      </c>
    </row>
    <row r="114" spans="10:20" x14ac:dyDescent="0.35">
      <c r="J114" s="15">
        <f t="shared" si="14"/>
        <v>47300</v>
      </c>
      <c r="K114" s="7">
        <v>113</v>
      </c>
      <c r="L114" s="16">
        <f t="shared" si="9"/>
        <v>113021.89044952669</v>
      </c>
      <c r="M114" s="16">
        <f t="shared" si="10"/>
        <v>15472.869562816279</v>
      </c>
      <c r="N114" s="16">
        <f t="shared" si="12"/>
        <v>128494.76001234297</v>
      </c>
      <c r="O114" s="16">
        <f t="shared" si="11"/>
        <v>30000</v>
      </c>
      <c r="P114" s="16">
        <f t="shared" si="13"/>
        <v>158494.76001234297</v>
      </c>
      <c r="Q114" s="16">
        <f t="shared" si="15"/>
        <v>37021865.060309567</v>
      </c>
      <c r="S114">
        <f t="shared" si="16"/>
        <v>17</v>
      </c>
      <c r="T114">
        <f t="shared" si="17"/>
        <v>156090</v>
      </c>
    </row>
    <row r="115" spans="10:20" x14ac:dyDescent="0.35">
      <c r="J115" s="15">
        <f t="shared" si="14"/>
        <v>47331</v>
      </c>
      <c r="K115" s="7">
        <v>114</v>
      </c>
      <c r="L115" s="16">
        <f t="shared" si="9"/>
        <v>113068.98290388066</v>
      </c>
      <c r="M115" s="16">
        <f t="shared" si="10"/>
        <v>15425.777108462311</v>
      </c>
      <c r="N115" s="16">
        <f t="shared" si="12"/>
        <v>128494.76001234297</v>
      </c>
      <c r="O115" s="16">
        <f t="shared" si="11"/>
        <v>30000</v>
      </c>
      <c r="P115" s="16">
        <f t="shared" si="13"/>
        <v>158494.76001234297</v>
      </c>
      <c r="Q115" s="16">
        <f t="shared" si="15"/>
        <v>36908796.077405684</v>
      </c>
      <c r="S115">
        <f t="shared" si="16"/>
        <v>18</v>
      </c>
      <c r="T115">
        <f t="shared" si="17"/>
        <v>156090</v>
      </c>
    </row>
    <row r="116" spans="10:20" x14ac:dyDescent="0.35">
      <c r="J116" s="15">
        <f t="shared" si="14"/>
        <v>47362</v>
      </c>
      <c r="K116" s="7">
        <v>115</v>
      </c>
      <c r="L116" s="16">
        <f t="shared" si="9"/>
        <v>113116.09498009061</v>
      </c>
      <c r="M116" s="16">
        <f t="shared" si="10"/>
        <v>15378.66503225236</v>
      </c>
      <c r="N116" s="16">
        <f t="shared" si="12"/>
        <v>128494.76001234297</v>
      </c>
      <c r="O116" s="16">
        <f t="shared" si="11"/>
        <v>30000</v>
      </c>
      <c r="P116" s="16">
        <f t="shared" si="13"/>
        <v>158494.76001234297</v>
      </c>
      <c r="Q116" s="16">
        <f t="shared" si="15"/>
        <v>36795679.982425593</v>
      </c>
      <c r="S116">
        <f t="shared" si="16"/>
        <v>19</v>
      </c>
      <c r="T116">
        <f t="shared" si="17"/>
        <v>156090</v>
      </c>
    </row>
    <row r="117" spans="10:20" x14ac:dyDescent="0.35">
      <c r="J117" s="15">
        <f t="shared" si="14"/>
        <v>47392</v>
      </c>
      <c r="K117" s="7">
        <v>116</v>
      </c>
      <c r="L117" s="16">
        <f t="shared" si="9"/>
        <v>113163.2266863323</v>
      </c>
      <c r="M117" s="16">
        <f t="shared" si="10"/>
        <v>15331.533326010654</v>
      </c>
      <c r="N117" s="16">
        <f t="shared" si="12"/>
        <v>128494.76001234296</v>
      </c>
      <c r="O117" s="16">
        <f t="shared" si="11"/>
        <v>30000</v>
      </c>
      <c r="P117" s="16">
        <f t="shared" si="13"/>
        <v>158494.76001234294</v>
      </c>
      <c r="Q117" s="16">
        <f t="shared" si="15"/>
        <v>36682516.755739264</v>
      </c>
      <c r="S117">
        <f t="shared" si="16"/>
        <v>20</v>
      </c>
      <c r="T117">
        <f t="shared" si="17"/>
        <v>156090</v>
      </c>
    </row>
    <row r="118" spans="10:20" x14ac:dyDescent="0.35">
      <c r="J118" s="15">
        <f t="shared" si="14"/>
        <v>47423</v>
      </c>
      <c r="K118" s="7">
        <v>117</v>
      </c>
      <c r="L118" s="16">
        <f t="shared" si="9"/>
        <v>113210.37803078494</v>
      </c>
      <c r="M118" s="16">
        <f t="shared" si="10"/>
        <v>15284.381981558021</v>
      </c>
      <c r="N118" s="16">
        <f t="shared" si="12"/>
        <v>128494.76001234296</v>
      </c>
      <c r="O118" s="16">
        <f t="shared" si="11"/>
        <v>30000</v>
      </c>
      <c r="P118" s="16">
        <f t="shared" si="13"/>
        <v>158494.76001234294</v>
      </c>
      <c r="Q118" s="16">
        <f t="shared" si="15"/>
        <v>36569306.37770848</v>
      </c>
      <c r="S118">
        <f t="shared" si="16"/>
        <v>21</v>
      </c>
      <c r="T118">
        <f t="shared" si="17"/>
        <v>156090</v>
      </c>
    </row>
    <row r="119" spans="10:20" x14ac:dyDescent="0.35">
      <c r="J119" s="15">
        <f t="shared" si="14"/>
        <v>47453</v>
      </c>
      <c r="K119" s="7">
        <v>118</v>
      </c>
      <c r="L119" s="16">
        <f t="shared" si="9"/>
        <v>113257.54902163112</v>
      </c>
      <c r="M119" s="16">
        <f t="shared" si="10"/>
        <v>15237.210990711861</v>
      </c>
      <c r="N119" s="16">
        <f t="shared" si="12"/>
        <v>128494.76001234297</v>
      </c>
      <c r="O119" s="16">
        <f t="shared" si="11"/>
        <v>30000</v>
      </c>
      <c r="P119" s="16">
        <f t="shared" si="13"/>
        <v>158494.76001234297</v>
      </c>
      <c r="Q119" s="16">
        <f t="shared" si="15"/>
        <v>36456048.828686848</v>
      </c>
      <c r="S119">
        <f t="shared" si="16"/>
        <v>22</v>
      </c>
      <c r="T119">
        <f t="shared" si="17"/>
        <v>156090</v>
      </c>
    </row>
    <row r="120" spans="10:20" x14ac:dyDescent="0.35">
      <c r="J120" s="15">
        <f t="shared" si="14"/>
        <v>47484</v>
      </c>
      <c r="K120" s="7">
        <v>119</v>
      </c>
      <c r="L120" s="16">
        <f t="shared" si="9"/>
        <v>113304.73966705678</v>
      </c>
      <c r="M120" s="16">
        <f t="shared" si="10"/>
        <v>15190.020345286182</v>
      </c>
      <c r="N120" s="16">
        <f t="shared" si="12"/>
        <v>128494.76001234297</v>
      </c>
      <c r="O120" s="16">
        <f t="shared" si="11"/>
        <v>30000</v>
      </c>
      <c r="P120" s="16">
        <f t="shared" si="13"/>
        <v>158494.76001234297</v>
      </c>
      <c r="Q120" s="16">
        <f t="shared" si="15"/>
        <v>36342744.08901979</v>
      </c>
      <c r="S120">
        <f t="shared" si="16"/>
        <v>23</v>
      </c>
      <c r="T120">
        <f t="shared" si="17"/>
        <v>156090</v>
      </c>
    </row>
    <row r="121" spans="10:20" x14ac:dyDescent="0.35">
      <c r="J121" s="15">
        <f t="shared" si="14"/>
        <v>47515</v>
      </c>
      <c r="K121" s="7">
        <v>120</v>
      </c>
      <c r="L121" s="16">
        <f t="shared" si="9"/>
        <v>113351.94997525139</v>
      </c>
      <c r="M121" s="16">
        <f t="shared" si="10"/>
        <v>15142.810037091571</v>
      </c>
      <c r="N121" s="16">
        <f t="shared" si="12"/>
        <v>128494.76001234297</v>
      </c>
      <c r="O121" s="16">
        <f t="shared" si="11"/>
        <v>30000</v>
      </c>
      <c r="P121" s="16">
        <f t="shared" si="13"/>
        <v>158494.76001234297</v>
      </c>
      <c r="Q121" s="16">
        <f t="shared" si="15"/>
        <v>36229392.139044538</v>
      </c>
      <c r="S121">
        <f t="shared" si="16"/>
        <v>24</v>
      </c>
      <c r="T121">
        <f t="shared" si="17"/>
        <v>156090</v>
      </c>
    </row>
    <row r="122" spans="10:20" x14ac:dyDescent="0.35">
      <c r="J122" s="15">
        <f t="shared" si="14"/>
        <v>47543</v>
      </c>
      <c r="K122" s="7">
        <v>121</v>
      </c>
      <c r="L122" s="16">
        <f t="shared" si="9"/>
        <v>113399.17995440774</v>
      </c>
      <c r="M122" s="16">
        <f t="shared" si="10"/>
        <v>15095.580057935216</v>
      </c>
      <c r="N122" s="16">
        <f t="shared" si="12"/>
        <v>128494.76001234296</v>
      </c>
      <c r="O122" s="16">
        <f t="shared" si="11"/>
        <v>30000</v>
      </c>
      <c r="P122" s="16">
        <f t="shared" si="13"/>
        <v>158494.76001234294</v>
      </c>
      <c r="Q122" s="16">
        <f t="shared" si="15"/>
        <v>36115992.959090129</v>
      </c>
      <c r="R122" s="2"/>
      <c r="S122">
        <f t="shared" si="16"/>
        <v>1</v>
      </c>
      <c r="T122">
        <f t="shared" si="17"/>
        <v>157650</v>
      </c>
    </row>
    <row r="123" spans="10:20" x14ac:dyDescent="0.35">
      <c r="J123" s="15">
        <f t="shared" si="14"/>
        <v>47574</v>
      </c>
      <c r="K123" s="7">
        <v>122</v>
      </c>
      <c r="L123" s="16">
        <f t="shared" si="9"/>
        <v>113446.42961272209</v>
      </c>
      <c r="M123" s="16">
        <f t="shared" si="10"/>
        <v>15048.330399620878</v>
      </c>
      <c r="N123" s="16">
        <f t="shared" si="12"/>
        <v>128494.76001234297</v>
      </c>
      <c r="O123" s="16">
        <f t="shared" si="11"/>
        <v>30000</v>
      </c>
      <c r="P123" s="16">
        <f t="shared" si="13"/>
        <v>158494.76001234297</v>
      </c>
      <c r="Q123" s="16">
        <f t="shared" si="15"/>
        <v>36002546.52947741</v>
      </c>
      <c r="S123">
        <f t="shared" si="16"/>
        <v>2</v>
      </c>
      <c r="T123">
        <f t="shared" si="17"/>
        <v>157650</v>
      </c>
    </row>
    <row r="124" spans="10:20" x14ac:dyDescent="0.35">
      <c r="J124" s="15">
        <f t="shared" si="14"/>
        <v>47604</v>
      </c>
      <c r="K124" s="7">
        <v>123</v>
      </c>
      <c r="L124" s="16">
        <f t="shared" si="9"/>
        <v>113493.69895839406</v>
      </c>
      <c r="M124" s="16">
        <f t="shared" si="10"/>
        <v>15001.061053948915</v>
      </c>
      <c r="N124" s="16">
        <f t="shared" si="12"/>
        <v>128494.76001234297</v>
      </c>
      <c r="O124" s="16">
        <f t="shared" si="11"/>
        <v>30000</v>
      </c>
      <c r="P124" s="16">
        <f t="shared" si="13"/>
        <v>158494.76001234297</v>
      </c>
      <c r="Q124" s="16">
        <f t="shared" si="15"/>
        <v>35889052.830519013</v>
      </c>
      <c r="S124">
        <f t="shared" si="16"/>
        <v>3</v>
      </c>
      <c r="T124">
        <f t="shared" si="17"/>
        <v>157650</v>
      </c>
    </row>
    <row r="125" spans="10:20" x14ac:dyDescent="0.35">
      <c r="J125" s="15">
        <f t="shared" si="14"/>
        <v>47635</v>
      </c>
      <c r="K125" s="7">
        <v>124</v>
      </c>
      <c r="L125" s="16">
        <f t="shared" si="9"/>
        <v>113540.98799962673</v>
      </c>
      <c r="M125" s="16">
        <f t="shared" si="10"/>
        <v>14953.77201271625</v>
      </c>
      <c r="N125" s="16">
        <f t="shared" si="12"/>
        <v>128494.76001234297</v>
      </c>
      <c r="O125" s="16">
        <f t="shared" si="11"/>
        <v>30000</v>
      </c>
      <c r="P125" s="16">
        <f t="shared" si="13"/>
        <v>158494.76001234297</v>
      </c>
      <c r="Q125" s="16">
        <f t="shared" si="15"/>
        <v>35775511.842519388</v>
      </c>
      <c r="S125">
        <f t="shared" si="16"/>
        <v>4</v>
      </c>
      <c r="T125">
        <f t="shared" si="17"/>
        <v>157650</v>
      </c>
    </row>
    <row r="126" spans="10:20" x14ac:dyDescent="0.35">
      <c r="J126" s="15">
        <f t="shared" si="14"/>
        <v>47665</v>
      </c>
      <c r="K126" s="7">
        <v>125</v>
      </c>
      <c r="L126" s="16">
        <f t="shared" si="9"/>
        <v>113588.29674462654</v>
      </c>
      <c r="M126" s="16">
        <f t="shared" si="10"/>
        <v>14906.463267716403</v>
      </c>
      <c r="N126" s="16">
        <f t="shared" si="12"/>
        <v>128494.76001234294</v>
      </c>
      <c r="O126" s="16">
        <f t="shared" si="11"/>
        <v>30000</v>
      </c>
      <c r="P126" s="16">
        <f t="shared" si="13"/>
        <v>158494.76001234294</v>
      </c>
      <c r="Q126" s="16">
        <f t="shared" si="15"/>
        <v>35661923.545774758</v>
      </c>
      <c r="S126">
        <f t="shared" si="16"/>
        <v>5</v>
      </c>
      <c r="T126">
        <f t="shared" si="17"/>
        <v>157650</v>
      </c>
    </row>
    <row r="127" spans="10:20" x14ac:dyDescent="0.35">
      <c r="J127" s="15">
        <f t="shared" si="14"/>
        <v>47696</v>
      </c>
      <c r="K127" s="7">
        <v>126</v>
      </c>
      <c r="L127" s="16">
        <f t="shared" si="9"/>
        <v>113635.62520160349</v>
      </c>
      <c r="M127" s="16">
        <f t="shared" si="10"/>
        <v>14859.134810739477</v>
      </c>
      <c r="N127" s="16">
        <f t="shared" si="12"/>
        <v>128494.76001234296</v>
      </c>
      <c r="O127" s="16">
        <f t="shared" si="11"/>
        <v>30000</v>
      </c>
      <c r="P127" s="16">
        <f t="shared" si="13"/>
        <v>158494.76001234294</v>
      </c>
      <c r="Q127" s="16">
        <f t="shared" si="15"/>
        <v>35548287.920573153</v>
      </c>
      <c r="S127">
        <f t="shared" si="16"/>
        <v>6</v>
      </c>
      <c r="T127">
        <f t="shared" si="17"/>
        <v>157650</v>
      </c>
    </row>
    <row r="128" spans="10:20" x14ac:dyDescent="0.35">
      <c r="J128" s="15">
        <f t="shared" si="14"/>
        <v>47727</v>
      </c>
      <c r="K128" s="7">
        <v>127</v>
      </c>
      <c r="L128" s="16">
        <f t="shared" si="9"/>
        <v>113682.97337877081</v>
      </c>
      <c r="M128" s="16">
        <f t="shared" si="10"/>
        <v>14811.786633572145</v>
      </c>
      <c r="N128" s="16">
        <f t="shared" si="12"/>
        <v>128494.76001234296</v>
      </c>
      <c r="O128" s="16">
        <f t="shared" si="11"/>
        <v>30000</v>
      </c>
      <c r="P128" s="16">
        <f t="shared" si="13"/>
        <v>158494.76001234294</v>
      </c>
      <c r="Q128" s="16">
        <f t="shared" si="15"/>
        <v>35434604.947194383</v>
      </c>
      <c r="S128">
        <f t="shared" si="16"/>
        <v>7</v>
      </c>
      <c r="T128">
        <f t="shared" si="17"/>
        <v>157650</v>
      </c>
    </row>
    <row r="129" spans="10:20" x14ac:dyDescent="0.35">
      <c r="J129" s="15">
        <f t="shared" si="14"/>
        <v>47757</v>
      </c>
      <c r="K129" s="7">
        <v>128</v>
      </c>
      <c r="L129" s="16">
        <f t="shared" si="9"/>
        <v>113730.34128434533</v>
      </c>
      <c r="M129" s="16">
        <f t="shared" si="10"/>
        <v>14764.418727997654</v>
      </c>
      <c r="N129" s="16">
        <f t="shared" si="12"/>
        <v>128494.76001234297</v>
      </c>
      <c r="O129" s="16">
        <f t="shared" si="11"/>
        <v>30000</v>
      </c>
      <c r="P129" s="16">
        <f t="shared" si="13"/>
        <v>158494.76001234297</v>
      </c>
      <c r="Q129" s="16">
        <f t="shared" si="15"/>
        <v>35320874.60591004</v>
      </c>
      <c r="S129">
        <f t="shared" si="16"/>
        <v>8</v>
      </c>
      <c r="T129">
        <f t="shared" si="17"/>
        <v>157650</v>
      </c>
    </row>
    <row r="130" spans="10:20" x14ac:dyDescent="0.35">
      <c r="J130" s="15">
        <f t="shared" si="14"/>
        <v>47788</v>
      </c>
      <c r="K130" s="7">
        <v>129</v>
      </c>
      <c r="L130" s="16">
        <f t="shared" ref="L130:L193" si="18">IF(K130&gt;($C$10*12),0,-PPMT($C$4/12,K130,$C$10*12,$C$9))</f>
        <v>113777.72892654713</v>
      </c>
      <c r="M130" s="16">
        <f t="shared" ref="M130:M193" si="19">IF(K130&gt;($C$10*12),0,-IPMT($C$4/12,K130,$C$10*12,$C$9))</f>
        <v>14717.031085795845</v>
      </c>
      <c r="N130" s="16">
        <f t="shared" si="12"/>
        <v>128494.76001234297</v>
      </c>
      <c r="O130" s="16">
        <f t="shared" ref="O130:O193" si="20">+SUM($C$15:$C$17)</f>
        <v>30000</v>
      </c>
      <c r="P130" s="16">
        <f t="shared" si="13"/>
        <v>158494.76001234297</v>
      </c>
      <c r="Q130" s="16">
        <f t="shared" si="15"/>
        <v>35207096.876983494</v>
      </c>
      <c r="S130">
        <f t="shared" si="16"/>
        <v>9</v>
      </c>
      <c r="T130">
        <f t="shared" si="17"/>
        <v>157650</v>
      </c>
    </row>
    <row r="131" spans="10:20" x14ac:dyDescent="0.35">
      <c r="J131" s="15">
        <f t="shared" si="14"/>
        <v>47818</v>
      </c>
      <c r="K131" s="7">
        <v>130</v>
      </c>
      <c r="L131" s="16">
        <f t="shared" si="18"/>
        <v>113825.13631359985</v>
      </c>
      <c r="M131" s="16">
        <f t="shared" si="19"/>
        <v>14669.623698743115</v>
      </c>
      <c r="N131" s="16">
        <f t="shared" ref="N131:N194" si="21">+M131+L131</f>
        <v>128494.76001234297</v>
      </c>
      <c r="O131" s="16">
        <f t="shared" si="20"/>
        <v>30000</v>
      </c>
      <c r="P131" s="16">
        <f t="shared" ref="P131:P194" si="22">+O131+N131</f>
        <v>158494.76001234297</v>
      </c>
      <c r="Q131" s="16">
        <f t="shared" si="15"/>
        <v>35093271.740669891</v>
      </c>
      <c r="S131">
        <f t="shared" si="16"/>
        <v>10</v>
      </c>
      <c r="T131">
        <f t="shared" si="17"/>
        <v>157650</v>
      </c>
    </row>
    <row r="132" spans="10:20" x14ac:dyDescent="0.35">
      <c r="J132" s="15">
        <f t="shared" ref="J132:J195" si="23">+EDATE(J131,1)</f>
        <v>47849</v>
      </c>
      <c r="K132" s="7">
        <v>131</v>
      </c>
      <c r="L132" s="16">
        <f t="shared" si="18"/>
        <v>113872.56345373053</v>
      </c>
      <c r="M132" s="16">
        <f t="shared" si="19"/>
        <v>14622.19655861245</v>
      </c>
      <c r="N132" s="16">
        <f t="shared" si="21"/>
        <v>128494.76001234297</v>
      </c>
      <c r="O132" s="16">
        <f t="shared" si="20"/>
        <v>30000</v>
      </c>
      <c r="P132" s="16">
        <f t="shared" si="22"/>
        <v>158494.76001234297</v>
      </c>
      <c r="Q132" s="16">
        <f t="shared" ref="Q132:Q195" si="24">+Q131-L132</f>
        <v>34979399.177216157</v>
      </c>
      <c r="S132">
        <f t="shared" ref="S132:S195" si="25">+IF((S131+1)&gt;$G$4*12,1,S131+1)</f>
        <v>11</v>
      </c>
      <c r="T132">
        <f t="shared" ref="T132:T195" si="26">+ROUNDDOWN(IF(S132=1,T131*(1+$G$6),T131),0)</f>
        <v>157650</v>
      </c>
    </row>
    <row r="133" spans="10:20" x14ac:dyDescent="0.35">
      <c r="J133" s="15">
        <f t="shared" si="23"/>
        <v>47880</v>
      </c>
      <c r="K133" s="7">
        <v>132</v>
      </c>
      <c r="L133" s="16">
        <f t="shared" si="18"/>
        <v>113920.01035516955</v>
      </c>
      <c r="M133" s="16">
        <f t="shared" si="19"/>
        <v>14574.749657173394</v>
      </c>
      <c r="N133" s="16">
        <f t="shared" si="21"/>
        <v>128494.76001234294</v>
      </c>
      <c r="O133" s="16">
        <f t="shared" si="20"/>
        <v>30000</v>
      </c>
      <c r="P133" s="16">
        <f t="shared" si="22"/>
        <v>158494.76001234294</v>
      </c>
      <c r="Q133" s="16">
        <f t="shared" si="24"/>
        <v>34865479.16686099</v>
      </c>
      <c r="S133">
        <f t="shared" si="25"/>
        <v>12</v>
      </c>
      <c r="T133">
        <f t="shared" si="26"/>
        <v>157650</v>
      </c>
    </row>
    <row r="134" spans="10:20" x14ac:dyDescent="0.35">
      <c r="J134" s="15">
        <f t="shared" si="23"/>
        <v>47908</v>
      </c>
      <c r="K134" s="7">
        <v>133</v>
      </c>
      <c r="L134" s="16">
        <f t="shared" si="18"/>
        <v>113967.47702615088</v>
      </c>
      <c r="M134" s="16">
        <f t="shared" si="19"/>
        <v>14527.282986192075</v>
      </c>
      <c r="N134" s="16">
        <f t="shared" si="21"/>
        <v>128494.76001234296</v>
      </c>
      <c r="O134" s="16">
        <f t="shared" si="20"/>
        <v>30000</v>
      </c>
      <c r="P134" s="16">
        <f t="shared" si="22"/>
        <v>158494.76001234294</v>
      </c>
      <c r="Q134" s="16">
        <f t="shared" si="24"/>
        <v>34751511.689834841</v>
      </c>
      <c r="S134">
        <f t="shared" si="25"/>
        <v>13</v>
      </c>
      <c r="T134">
        <f t="shared" si="26"/>
        <v>157650</v>
      </c>
    </row>
    <row r="135" spans="10:20" x14ac:dyDescent="0.35">
      <c r="J135" s="15">
        <f t="shared" si="23"/>
        <v>47939</v>
      </c>
      <c r="K135" s="7">
        <v>134</v>
      </c>
      <c r="L135" s="16">
        <f t="shared" si="18"/>
        <v>114014.96347491178</v>
      </c>
      <c r="M135" s="16">
        <f t="shared" si="19"/>
        <v>14479.796537431179</v>
      </c>
      <c r="N135" s="16">
        <f t="shared" si="21"/>
        <v>128494.76001234296</v>
      </c>
      <c r="O135" s="16">
        <f t="shared" si="20"/>
        <v>30000</v>
      </c>
      <c r="P135" s="16">
        <f t="shared" si="22"/>
        <v>158494.76001234294</v>
      </c>
      <c r="Q135" s="16">
        <f t="shared" si="24"/>
        <v>34637496.726359926</v>
      </c>
      <c r="S135">
        <f t="shared" si="25"/>
        <v>14</v>
      </c>
      <c r="T135">
        <f t="shared" si="26"/>
        <v>157650</v>
      </c>
    </row>
    <row r="136" spans="10:20" x14ac:dyDescent="0.35">
      <c r="J136" s="15">
        <f t="shared" si="23"/>
        <v>47969</v>
      </c>
      <c r="K136" s="7">
        <v>135</v>
      </c>
      <c r="L136" s="16">
        <f t="shared" si="18"/>
        <v>114062.469709693</v>
      </c>
      <c r="M136" s="16">
        <f t="shared" si="19"/>
        <v>14432.290302649964</v>
      </c>
      <c r="N136" s="16">
        <f t="shared" si="21"/>
        <v>128494.76001234297</v>
      </c>
      <c r="O136" s="16">
        <f t="shared" si="20"/>
        <v>30000</v>
      </c>
      <c r="P136" s="16">
        <f t="shared" si="22"/>
        <v>158494.76001234297</v>
      </c>
      <c r="Q136" s="16">
        <f t="shared" si="24"/>
        <v>34523434.256650232</v>
      </c>
      <c r="S136">
        <f t="shared" si="25"/>
        <v>15</v>
      </c>
      <c r="T136">
        <f t="shared" si="26"/>
        <v>157650</v>
      </c>
    </row>
    <row r="137" spans="10:20" x14ac:dyDescent="0.35">
      <c r="J137" s="15">
        <f t="shared" si="23"/>
        <v>48000</v>
      </c>
      <c r="K137" s="7">
        <v>136</v>
      </c>
      <c r="L137" s="16">
        <f t="shared" si="18"/>
        <v>114109.99573873871</v>
      </c>
      <c r="M137" s="16">
        <f t="shared" si="19"/>
        <v>14384.764273604258</v>
      </c>
      <c r="N137" s="16">
        <f t="shared" si="21"/>
        <v>128494.76001234297</v>
      </c>
      <c r="O137" s="16">
        <f t="shared" si="20"/>
        <v>30000</v>
      </c>
      <c r="P137" s="16">
        <f t="shared" si="22"/>
        <v>158494.76001234297</v>
      </c>
      <c r="Q137" s="16">
        <f t="shared" si="24"/>
        <v>34409324.260911494</v>
      </c>
      <c r="S137">
        <f t="shared" si="25"/>
        <v>16</v>
      </c>
      <c r="T137">
        <f t="shared" si="26"/>
        <v>157650</v>
      </c>
    </row>
    <row r="138" spans="10:20" x14ac:dyDescent="0.35">
      <c r="J138" s="15">
        <f t="shared" si="23"/>
        <v>48030</v>
      </c>
      <c r="K138" s="7">
        <v>137</v>
      </c>
      <c r="L138" s="16">
        <f t="shared" si="18"/>
        <v>114157.54157029653</v>
      </c>
      <c r="M138" s="16">
        <f t="shared" si="19"/>
        <v>14337.218442046451</v>
      </c>
      <c r="N138" s="16">
        <f t="shared" si="21"/>
        <v>128494.76001234297</v>
      </c>
      <c r="O138" s="16">
        <f t="shared" si="20"/>
        <v>30000</v>
      </c>
      <c r="P138" s="16">
        <f t="shared" si="22"/>
        <v>158494.76001234297</v>
      </c>
      <c r="Q138" s="16">
        <f t="shared" si="24"/>
        <v>34295166.719341196</v>
      </c>
      <c r="S138">
        <f t="shared" si="25"/>
        <v>17</v>
      </c>
      <c r="T138">
        <f t="shared" si="26"/>
        <v>157650</v>
      </c>
    </row>
    <row r="139" spans="10:20" x14ac:dyDescent="0.35">
      <c r="J139" s="15">
        <f t="shared" si="23"/>
        <v>48061</v>
      </c>
      <c r="K139" s="7">
        <v>138</v>
      </c>
      <c r="L139" s="16">
        <f t="shared" si="18"/>
        <v>114205.10721261748</v>
      </c>
      <c r="M139" s="16">
        <f t="shared" si="19"/>
        <v>14289.652799725496</v>
      </c>
      <c r="N139" s="16">
        <f t="shared" si="21"/>
        <v>128494.76001234297</v>
      </c>
      <c r="O139" s="16">
        <f t="shared" si="20"/>
        <v>30000</v>
      </c>
      <c r="P139" s="16">
        <f t="shared" si="22"/>
        <v>158494.76001234297</v>
      </c>
      <c r="Q139" s="16">
        <f t="shared" si="24"/>
        <v>34180961.612128578</v>
      </c>
      <c r="S139">
        <f t="shared" si="25"/>
        <v>18</v>
      </c>
      <c r="T139">
        <f t="shared" si="26"/>
        <v>157650</v>
      </c>
    </row>
    <row r="140" spans="10:20" x14ac:dyDescent="0.35">
      <c r="J140" s="15">
        <f t="shared" si="23"/>
        <v>48092</v>
      </c>
      <c r="K140" s="7">
        <v>139</v>
      </c>
      <c r="L140" s="16">
        <f t="shared" si="18"/>
        <v>114252.69267395606</v>
      </c>
      <c r="M140" s="16">
        <f t="shared" si="19"/>
        <v>14242.067338386902</v>
      </c>
      <c r="N140" s="16">
        <f t="shared" si="21"/>
        <v>128494.76001234296</v>
      </c>
      <c r="O140" s="16">
        <f t="shared" si="20"/>
        <v>30000</v>
      </c>
      <c r="P140" s="16">
        <f t="shared" si="22"/>
        <v>158494.76001234294</v>
      </c>
      <c r="Q140" s="16">
        <f t="shared" si="24"/>
        <v>34066708.919454619</v>
      </c>
      <c r="S140">
        <f t="shared" si="25"/>
        <v>19</v>
      </c>
      <c r="T140">
        <f t="shared" si="26"/>
        <v>157650</v>
      </c>
    </row>
    <row r="141" spans="10:20" x14ac:dyDescent="0.35">
      <c r="J141" s="15">
        <f t="shared" si="23"/>
        <v>48122</v>
      </c>
      <c r="K141" s="7">
        <v>140</v>
      </c>
      <c r="L141" s="16">
        <f t="shared" si="18"/>
        <v>114300.29796257023</v>
      </c>
      <c r="M141" s="16">
        <f t="shared" si="19"/>
        <v>14194.462049772756</v>
      </c>
      <c r="N141" s="16">
        <f t="shared" si="21"/>
        <v>128494.76001234299</v>
      </c>
      <c r="O141" s="16">
        <f t="shared" si="20"/>
        <v>30000</v>
      </c>
      <c r="P141" s="16">
        <f t="shared" si="22"/>
        <v>158494.760012343</v>
      </c>
      <c r="Q141" s="16">
        <f t="shared" si="24"/>
        <v>33952408.621492051</v>
      </c>
      <c r="S141">
        <f t="shared" si="25"/>
        <v>20</v>
      </c>
      <c r="T141">
        <f t="shared" si="26"/>
        <v>157650</v>
      </c>
    </row>
    <row r="142" spans="10:20" x14ac:dyDescent="0.35">
      <c r="J142" s="15">
        <f t="shared" si="23"/>
        <v>48153</v>
      </c>
      <c r="K142" s="7">
        <v>141</v>
      </c>
      <c r="L142" s="16">
        <f t="shared" si="18"/>
        <v>114347.92308672129</v>
      </c>
      <c r="M142" s="16">
        <f t="shared" si="19"/>
        <v>14146.836925621685</v>
      </c>
      <c r="N142" s="16">
        <f t="shared" si="21"/>
        <v>128494.76001234297</v>
      </c>
      <c r="O142" s="16">
        <f t="shared" si="20"/>
        <v>30000</v>
      </c>
      <c r="P142" s="16">
        <f t="shared" si="22"/>
        <v>158494.76001234297</v>
      </c>
      <c r="Q142" s="16">
        <f t="shared" si="24"/>
        <v>33838060.698405333</v>
      </c>
      <c r="S142">
        <f t="shared" si="25"/>
        <v>21</v>
      </c>
      <c r="T142">
        <f t="shared" si="26"/>
        <v>157650</v>
      </c>
    </row>
    <row r="143" spans="10:20" x14ac:dyDescent="0.35">
      <c r="J143" s="15">
        <f t="shared" si="23"/>
        <v>48183</v>
      </c>
      <c r="K143" s="7">
        <v>142</v>
      </c>
      <c r="L143" s="16">
        <f t="shared" si="18"/>
        <v>114395.56805467408</v>
      </c>
      <c r="M143" s="16">
        <f t="shared" si="19"/>
        <v>14099.191957668883</v>
      </c>
      <c r="N143" s="16">
        <f t="shared" si="21"/>
        <v>128494.76001234296</v>
      </c>
      <c r="O143" s="16">
        <f t="shared" si="20"/>
        <v>30000</v>
      </c>
      <c r="P143" s="16">
        <f t="shared" si="22"/>
        <v>158494.76001234294</v>
      </c>
      <c r="Q143" s="16">
        <f t="shared" si="24"/>
        <v>33723665.130350657</v>
      </c>
      <c r="S143">
        <f t="shared" si="25"/>
        <v>22</v>
      </c>
      <c r="T143">
        <f t="shared" si="26"/>
        <v>157650</v>
      </c>
    </row>
    <row r="144" spans="10:20" x14ac:dyDescent="0.35">
      <c r="J144" s="15">
        <f t="shared" si="23"/>
        <v>48214</v>
      </c>
      <c r="K144" s="7">
        <v>143</v>
      </c>
      <c r="L144" s="16">
        <f t="shared" si="18"/>
        <v>114443.23287469686</v>
      </c>
      <c r="M144" s="16">
        <f t="shared" si="19"/>
        <v>14051.527137646104</v>
      </c>
      <c r="N144" s="16">
        <f t="shared" si="21"/>
        <v>128494.76001234296</v>
      </c>
      <c r="O144" s="16">
        <f t="shared" si="20"/>
        <v>30000</v>
      </c>
      <c r="P144" s="16">
        <f t="shared" si="22"/>
        <v>158494.76001234294</v>
      </c>
      <c r="Q144" s="16">
        <f t="shared" si="24"/>
        <v>33609221.897475958</v>
      </c>
      <c r="S144">
        <f t="shared" si="25"/>
        <v>23</v>
      </c>
      <c r="T144">
        <f t="shared" si="26"/>
        <v>157650</v>
      </c>
    </row>
    <row r="145" spans="10:20" x14ac:dyDescent="0.35">
      <c r="J145" s="15">
        <f t="shared" si="23"/>
        <v>48245</v>
      </c>
      <c r="K145" s="7">
        <v>144</v>
      </c>
      <c r="L145" s="16">
        <f t="shared" si="18"/>
        <v>114490.91755506131</v>
      </c>
      <c r="M145" s="16">
        <f t="shared" si="19"/>
        <v>14003.842457281648</v>
      </c>
      <c r="N145" s="16">
        <f t="shared" si="21"/>
        <v>128494.76001234296</v>
      </c>
      <c r="O145" s="16">
        <f t="shared" si="20"/>
        <v>30000</v>
      </c>
      <c r="P145" s="16">
        <f t="shared" si="22"/>
        <v>158494.76001234294</v>
      </c>
      <c r="Q145" s="16">
        <f t="shared" si="24"/>
        <v>33494730.979920898</v>
      </c>
      <c r="S145">
        <f t="shared" si="25"/>
        <v>24</v>
      </c>
      <c r="T145">
        <f t="shared" si="26"/>
        <v>157650</v>
      </c>
    </row>
    <row r="146" spans="10:20" x14ac:dyDescent="0.35">
      <c r="J146" s="15">
        <f t="shared" si="23"/>
        <v>48274</v>
      </c>
      <c r="K146" s="7">
        <v>145</v>
      </c>
      <c r="L146" s="16">
        <f t="shared" si="18"/>
        <v>114538.6221040426</v>
      </c>
      <c r="M146" s="16">
        <f t="shared" si="19"/>
        <v>13956.137908300369</v>
      </c>
      <c r="N146" s="16">
        <f t="shared" si="21"/>
        <v>128494.76001234297</v>
      </c>
      <c r="O146" s="16">
        <f t="shared" si="20"/>
        <v>30000</v>
      </c>
      <c r="P146" s="16">
        <f t="shared" si="22"/>
        <v>158494.76001234297</v>
      </c>
      <c r="Q146" s="16">
        <f t="shared" si="24"/>
        <v>33380192.357816856</v>
      </c>
      <c r="S146">
        <f t="shared" si="25"/>
        <v>1</v>
      </c>
      <c r="T146">
        <f t="shared" si="26"/>
        <v>159226</v>
      </c>
    </row>
    <row r="147" spans="10:20" x14ac:dyDescent="0.35">
      <c r="J147" s="15">
        <f t="shared" si="23"/>
        <v>48305</v>
      </c>
      <c r="K147" s="7">
        <v>146</v>
      </c>
      <c r="L147" s="16">
        <f t="shared" si="18"/>
        <v>114586.34652991929</v>
      </c>
      <c r="M147" s="16">
        <f t="shared" si="19"/>
        <v>13908.413482423686</v>
      </c>
      <c r="N147" s="16">
        <f t="shared" si="21"/>
        <v>128494.76001234297</v>
      </c>
      <c r="O147" s="16">
        <f t="shared" si="20"/>
        <v>30000</v>
      </c>
      <c r="P147" s="16">
        <f t="shared" si="22"/>
        <v>158494.76001234297</v>
      </c>
      <c r="Q147" s="16">
        <f t="shared" si="24"/>
        <v>33265606.011286937</v>
      </c>
      <c r="S147">
        <f t="shared" si="25"/>
        <v>2</v>
      </c>
      <c r="T147">
        <f t="shared" si="26"/>
        <v>159226</v>
      </c>
    </row>
    <row r="148" spans="10:20" x14ac:dyDescent="0.35">
      <c r="J148" s="15">
        <f t="shared" si="23"/>
        <v>48335</v>
      </c>
      <c r="K148" s="7">
        <v>147</v>
      </c>
      <c r="L148" s="16">
        <f t="shared" si="18"/>
        <v>114634.09084097341</v>
      </c>
      <c r="M148" s="16">
        <f t="shared" si="19"/>
        <v>13860.669171369555</v>
      </c>
      <c r="N148" s="16">
        <f t="shared" si="21"/>
        <v>128494.76001234297</v>
      </c>
      <c r="O148" s="16">
        <f t="shared" si="20"/>
        <v>30000</v>
      </c>
      <c r="P148" s="16">
        <f t="shared" si="22"/>
        <v>158494.76001234297</v>
      </c>
      <c r="Q148" s="16">
        <f t="shared" si="24"/>
        <v>33150971.920445964</v>
      </c>
      <c r="S148">
        <f t="shared" si="25"/>
        <v>3</v>
      </c>
      <c r="T148">
        <f t="shared" si="26"/>
        <v>159226</v>
      </c>
    </row>
    <row r="149" spans="10:20" x14ac:dyDescent="0.35">
      <c r="J149" s="15">
        <f t="shared" si="23"/>
        <v>48366</v>
      </c>
      <c r="K149" s="7">
        <v>148</v>
      </c>
      <c r="L149" s="16">
        <f t="shared" si="18"/>
        <v>114681.85504549048</v>
      </c>
      <c r="M149" s="16">
        <f t="shared" si="19"/>
        <v>13812.90496685248</v>
      </c>
      <c r="N149" s="16">
        <f t="shared" si="21"/>
        <v>128494.76001234296</v>
      </c>
      <c r="O149" s="16">
        <f t="shared" si="20"/>
        <v>30000</v>
      </c>
      <c r="P149" s="16">
        <f t="shared" si="22"/>
        <v>158494.76001234294</v>
      </c>
      <c r="Q149" s="16">
        <f t="shared" si="24"/>
        <v>33036290.065400474</v>
      </c>
      <c r="S149">
        <f t="shared" si="25"/>
        <v>4</v>
      </c>
      <c r="T149">
        <f t="shared" si="26"/>
        <v>159226</v>
      </c>
    </row>
    <row r="150" spans="10:20" x14ac:dyDescent="0.35">
      <c r="J150" s="15">
        <f t="shared" si="23"/>
        <v>48396</v>
      </c>
      <c r="K150" s="7">
        <v>149</v>
      </c>
      <c r="L150" s="16">
        <f t="shared" si="18"/>
        <v>114729.63915175943</v>
      </c>
      <c r="M150" s="16">
        <f t="shared" si="19"/>
        <v>13765.120860583527</v>
      </c>
      <c r="N150" s="16">
        <f t="shared" si="21"/>
        <v>128494.76001234296</v>
      </c>
      <c r="O150" s="16">
        <f t="shared" si="20"/>
        <v>30000</v>
      </c>
      <c r="P150" s="16">
        <f t="shared" si="22"/>
        <v>158494.76001234294</v>
      </c>
      <c r="Q150" s="16">
        <f t="shared" si="24"/>
        <v>32921560.426248714</v>
      </c>
      <c r="S150">
        <f t="shared" si="25"/>
        <v>5</v>
      </c>
      <c r="T150">
        <f t="shared" si="26"/>
        <v>159226</v>
      </c>
    </row>
    <row r="151" spans="10:20" x14ac:dyDescent="0.35">
      <c r="J151" s="15">
        <f t="shared" si="23"/>
        <v>48427</v>
      </c>
      <c r="K151" s="7">
        <v>150</v>
      </c>
      <c r="L151" s="16">
        <f t="shared" si="18"/>
        <v>114777.44316807266</v>
      </c>
      <c r="M151" s="16">
        <f t="shared" si="19"/>
        <v>13717.316844270294</v>
      </c>
      <c r="N151" s="16">
        <f t="shared" si="21"/>
        <v>128494.76001234294</v>
      </c>
      <c r="O151" s="16">
        <f t="shared" si="20"/>
        <v>30000</v>
      </c>
      <c r="P151" s="16">
        <f t="shared" si="22"/>
        <v>158494.76001234294</v>
      </c>
      <c r="Q151" s="16">
        <f t="shared" si="24"/>
        <v>32806782.98308064</v>
      </c>
      <c r="S151">
        <f t="shared" si="25"/>
        <v>6</v>
      </c>
      <c r="T151">
        <f t="shared" si="26"/>
        <v>159226</v>
      </c>
    </row>
    <row r="152" spans="10:20" x14ac:dyDescent="0.35">
      <c r="J152" s="15">
        <f t="shared" si="23"/>
        <v>48458</v>
      </c>
      <c r="K152" s="7">
        <v>151</v>
      </c>
      <c r="L152" s="16">
        <f t="shared" si="18"/>
        <v>114825.26710272604</v>
      </c>
      <c r="M152" s="16">
        <f t="shared" si="19"/>
        <v>13669.492909616929</v>
      </c>
      <c r="N152" s="16">
        <f t="shared" si="21"/>
        <v>128494.76001234297</v>
      </c>
      <c r="O152" s="16">
        <f t="shared" si="20"/>
        <v>30000</v>
      </c>
      <c r="P152" s="16">
        <f t="shared" si="22"/>
        <v>158494.76001234297</v>
      </c>
      <c r="Q152" s="16">
        <f t="shared" si="24"/>
        <v>32691957.715977915</v>
      </c>
      <c r="S152">
        <f t="shared" si="25"/>
        <v>7</v>
      </c>
      <c r="T152">
        <f t="shared" si="26"/>
        <v>159226</v>
      </c>
    </row>
    <row r="153" spans="10:20" x14ac:dyDescent="0.35">
      <c r="J153" s="15">
        <f t="shared" si="23"/>
        <v>48488</v>
      </c>
      <c r="K153" s="7">
        <v>152</v>
      </c>
      <c r="L153" s="16">
        <f t="shared" si="18"/>
        <v>114873.11096401884</v>
      </c>
      <c r="M153" s="16">
        <f t="shared" si="19"/>
        <v>13621.649048324127</v>
      </c>
      <c r="N153" s="16">
        <f t="shared" si="21"/>
        <v>128494.76001234296</v>
      </c>
      <c r="O153" s="16">
        <f t="shared" si="20"/>
        <v>30000</v>
      </c>
      <c r="P153" s="16">
        <f t="shared" si="22"/>
        <v>158494.76001234294</v>
      </c>
      <c r="Q153" s="16">
        <f t="shared" si="24"/>
        <v>32577084.605013896</v>
      </c>
      <c r="S153">
        <f t="shared" si="25"/>
        <v>8</v>
      </c>
      <c r="T153">
        <f t="shared" si="26"/>
        <v>159226</v>
      </c>
    </row>
    <row r="154" spans="10:20" x14ac:dyDescent="0.35">
      <c r="J154" s="15">
        <f t="shared" si="23"/>
        <v>48519</v>
      </c>
      <c r="K154" s="7">
        <v>153</v>
      </c>
      <c r="L154" s="16">
        <f t="shared" si="18"/>
        <v>114920.97476025384</v>
      </c>
      <c r="M154" s="16">
        <f t="shared" si="19"/>
        <v>13573.785252089119</v>
      </c>
      <c r="N154" s="16">
        <f t="shared" si="21"/>
        <v>128494.76001234296</v>
      </c>
      <c r="O154" s="16">
        <f t="shared" si="20"/>
        <v>30000</v>
      </c>
      <c r="P154" s="16">
        <f t="shared" si="22"/>
        <v>158494.76001234294</v>
      </c>
      <c r="Q154" s="16">
        <f t="shared" si="24"/>
        <v>32462163.630253643</v>
      </c>
      <c r="S154">
        <f t="shared" si="25"/>
        <v>9</v>
      </c>
      <c r="T154">
        <f t="shared" si="26"/>
        <v>159226</v>
      </c>
    </row>
    <row r="155" spans="10:20" x14ac:dyDescent="0.35">
      <c r="J155" s="15">
        <f t="shared" si="23"/>
        <v>48549</v>
      </c>
      <c r="K155" s="7">
        <v>154</v>
      </c>
      <c r="L155" s="16">
        <f t="shared" si="18"/>
        <v>114968.8584997373</v>
      </c>
      <c r="M155" s="16">
        <f t="shared" si="19"/>
        <v>13525.901512605682</v>
      </c>
      <c r="N155" s="16">
        <f t="shared" si="21"/>
        <v>128494.76001234297</v>
      </c>
      <c r="O155" s="16">
        <f t="shared" si="20"/>
        <v>30000</v>
      </c>
      <c r="P155" s="16">
        <f t="shared" si="22"/>
        <v>158494.76001234297</v>
      </c>
      <c r="Q155" s="16">
        <f t="shared" si="24"/>
        <v>32347194.771753907</v>
      </c>
      <c r="S155">
        <f t="shared" si="25"/>
        <v>10</v>
      </c>
      <c r="T155">
        <f t="shared" si="26"/>
        <v>159226</v>
      </c>
    </row>
    <row r="156" spans="10:20" x14ac:dyDescent="0.35">
      <c r="J156" s="15">
        <f t="shared" si="23"/>
        <v>48580</v>
      </c>
      <c r="K156" s="7">
        <v>155</v>
      </c>
      <c r="L156" s="16">
        <f t="shared" si="18"/>
        <v>115016.76219077883</v>
      </c>
      <c r="M156" s="16">
        <f t="shared" si="19"/>
        <v>13477.997821564122</v>
      </c>
      <c r="N156" s="16">
        <f t="shared" si="21"/>
        <v>128494.76001234294</v>
      </c>
      <c r="O156" s="16">
        <f t="shared" si="20"/>
        <v>30000</v>
      </c>
      <c r="P156" s="16">
        <f t="shared" si="22"/>
        <v>158494.76001234294</v>
      </c>
      <c r="Q156" s="16">
        <f t="shared" si="24"/>
        <v>32232178.009563129</v>
      </c>
      <c r="S156">
        <f t="shared" si="25"/>
        <v>11</v>
      </c>
      <c r="T156">
        <f t="shared" si="26"/>
        <v>159226</v>
      </c>
    </row>
    <row r="157" spans="10:20" x14ac:dyDescent="0.35">
      <c r="J157" s="15">
        <f t="shared" si="23"/>
        <v>48611</v>
      </c>
      <c r="K157" s="7">
        <v>156</v>
      </c>
      <c r="L157" s="16">
        <f t="shared" si="18"/>
        <v>115064.68584169165</v>
      </c>
      <c r="M157" s="16">
        <f t="shared" si="19"/>
        <v>13430.074170651296</v>
      </c>
      <c r="N157" s="16">
        <f t="shared" si="21"/>
        <v>128494.76001234294</v>
      </c>
      <c r="O157" s="16">
        <f t="shared" si="20"/>
        <v>30000</v>
      </c>
      <c r="P157" s="16">
        <f t="shared" si="22"/>
        <v>158494.76001234294</v>
      </c>
      <c r="Q157" s="16">
        <f t="shared" si="24"/>
        <v>32117113.323721439</v>
      </c>
      <c r="S157">
        <f t="shared" si="25"/>
        <v>12</v>
      </c>
      <c r="T157">
        <f t="shared" si="26"/>
        <v>159226</v>
      </c>
    </row>
    <row r="158" spans="10:20" x14ac:dyDescent="0.35">
      <c r="J158" s="15">
        <f t="shared" si="23"/>
        <v>48639</v>
      </c>
      <c r="K158" s="7">
        <v>157</v>
      </c>
      <c r="L158" s="16">
        <f t="shared" si="18"/>
        <v>115112.62946079238</v>
      </c>
      <c r="M158" s="16">
        <f t="shared" si="19"/>
        <v>13382.130551550592</v>
      </c>
      <c r="N158" s="16">
        <f t="shared" si="21"/>
        <v>128494.76001234297</v>
      </c>
      <c r="O158" s="16">
        <f t="shared" si="20"/>
        <v>30000</v>
      </c>
      <c r="P158" s="16">
        <f t="shared" si="22"/>
        <v>158494.76001234297</v>
      </c>
      <c r="Q158" s="16">
        <f t="shared" si="24"/>
        <v>32002000.694260646</v>
      </c>
      <c r="S158">
        <f t="shared" si="25"/>
        <v>13</v>
      </c>
      <c r="T158">
        <f t="shared" si="26"/>
        <v>159226</v>
      </c>
    </row>
    <row r="159" spans="10:20" x14ac:dyDescent="0.35">
      <c r="J159" s="15">
        <f t="shared" si="23"/>
        <v>48670</v>
      </c>
      <c r="K159" s="7">
        <v>158</v>
      </c>
      <c r="L159" s="16">
        <f t="shared" si="18"/>
        <v>115160.59305640102</v>
      </c>
      <c r="M159" s="16">
        <f t="shared" si="19"/>
        <v>13334.16695594193</v>
      </c>
      <c r="N159" s="16">
        <f t="shared" si="21"/>
        <v>128494.76001234294</v>
      </c>
      <c r="O159" s="16">
        <f t="shared" si="20"/>
        <v>30000</v>
      </c>
      <c r="P159" s="16">
        <f t="shared" si="22"/>
        <v>158494.76001234294</v>
      </c>
      <c r="Q159" s="16">
        <f t="shared" si="24"/>
        <v>31886840.101204246</v>
      </c>
      <c r="S159">
        <f t="shared" si="25"/>
        <v>14</v>
      </c>
      <c r="T159">
        <f t="shared" si="26"/>
        <v>159226</v>
      </c>
    </row>
    <row r="160" spans="10:20" x14ac:dyDescent="0.35">
      <c r="J160" s="15">
        <f t="shared" si="23"/>
        <v>48700</v>
      </c>
      <c r="K160" s="7">
        <v>159</v>
      </c>
      <c r="L160" s="16">
        <f t="shared" si="18"/>
        <v>115208.5766368412</v>
      </c>
      <c r="M160" s="16">
        <f t="shared" si="19"/>
        <v>13286.183375501761</v>
      </c>
      <c r="N160" s="16">
        <f t="shared" si="21"/>
        <v>128494.76001234296</v>
      </c>
      <c r="O160" s="16">
        <f t="shared" si="20"/>
        <v>30000</v>
      </c>
      <c r="P160" s="16">
        <f t="shared" si="22"/>
        <v>158494.76001234294</v>
      </c>
      <c r="Q160" s="16">
        <f t="shared" si="24"/>
        <v>31771631.524567407</v>
      </c>
      <c r="S160">
        <f t="shared" si="25"/>
        <v>15</v>
      </c>
      <c r="T160">
        <f t="shared" si="26"/>
        <v>159226</v>
      </c>
    </row>
    <row r="161" spans="10:20" x14ac:dyDescent="0.35">
      <c r="J161" s="15">
        <f t="shared" si="23"/>
        <v>48731</v>
      </c>
      <c r="K161" s="7">
        <v>160</v>
      </c>
      <c r="L161" s="16">
        <f t="shared" si="18"/>
        <v>115256.58021043988</v>
      </c>
      <c r="M161" s="16">
        <f t="shared" si="19"/>
        <v>13238.179801903079</v>
      </c>
      <c r="N161" s="16">
        <f t="shared" si="21"/>
        <v>128494.76001234296</v>
      </c>
      <c r="O161" s="16">
        <f t="shared" si="20"/>
        <v>30000</v>
      </c>
      <c r="P161" s="16">
        <f t="shared" si="22"/>
        <v>158494.76001234294</v>
      </c>
      <c r="Q161" s="16">
        <f t="shared" si="24"/>
        <v>31656374.944356967</v>
      </c>
      <c r="S161">
        <f t="shared" si="25"/>
        <v>16</v>
      </c>
      <c r="T161">
        <f t="shared" si="26"/>
        <v>159226</v>
      </c>
    </row>
    <row r="162" spans="10:20" x14ac:dyDescent="0.35">
      <c r="J162" s="15">
        <f t="shared" si="23"/>
        <v>48761</v>
      </c>
      <c r="K162" s="7">
        <v>161</v>
      </c>
      <c r="L162" s="16">
        <f t="shared" si="18"/>
        <v>115304.60378552758</v>
      </c>
      <c r="M162" s="16">
        <f t="shared" si="19"/>
        <v>13190.156226815394</v>
      </c>
      <c r="N162" s="16">
        <f t="shared" si="21"/>
        <v>128494.76001234297</v>
      </c>
      <c r="O162" s="16">
        <f t="shared" si="20"/>
        <v>30000</v>
      </c>
      <c r="P162" s="16">
        <f t="shared" si="22"/>
        <v>158494.76001234297</v>
      </c>
      <c r="Q162" s="16">
        <f t="shared" si="24"/>
        <v>31541070.340571441</v>
      </c>
      <c r="S162">
        <f t="shared" si="25"/>
        <v>17</v>
      </c>
      <c r="T162">
        <f t="shared" si="26"/>
        <v>159226</v>
      </c>
    </row>
    <row r="163" spans="10:20" x14ac:dyDescent="0.35">
      <c r="J163" s="15">
        <f t="shared" si="23"/>
        <v>48792</v>
      </c>
      <c r="K163" s="7">
        <v>162</v>
      </c>
      <c r="L163" s="16">
        <f t="shared" si="18"/>
        <v>115352.64737043821</v>
      </c>
      <c r="M163" s="16">
        <f t="shared" si="19"/>
        <v>13142.11264190476</v>
      </c>
      <c r="N163" s="16">
        <f t="shared" si="21"/>
        <v>128494.76001234297</v>
      </c>
      <c r="O163" s="16">
        <f t="shared" si="20"/>
        <v>30000</v>
      </c>
      <c r="P163" s="16">
        <f t="shared" si="22"/>
        <v>158494.76001234297</v>
      </c>
      <c r="Q163" s="16">
        <f t="shared" si="24"/>
        <v>31425717.693201002</v>
      </c>
      <c r="S163">
        <f t="shared" si="25"/>
        <v>18</v>
      </c>
      <c r="T163">
        <f t="shared" si="26"/>
        <v>159226</v>
      </c>
    </row>
    <row r="164" spans="10:20" x14ac:dyDescent="0.35">
      <c r="J164" s="15">
        <f t="shared" si="23"/>
        <v>48823</v>
      </c>
      <c r="K164" s="7">
        <v>163</v>
      </c>
      <c r="L164" s="16">
        <f t="shared" si="18"/>
        <v>115400.71097350924</v>
      </c>
      <c r="M164" s="16">
        <f t="shared" si="19"/>
        <v>13094.049038833746</v>
      </c>
      <c r="N164" s="16">
        <f t="shared" si="21"/>
        <v>128494.76001234299</v>
      </c>
      <c r="O164" s="16">
        <f t="shared" si="20"/>
        <v>30000</v>
      </c>
      <c r="P164" s="16">
        <f t="shared" si="22"/>
        <v>158494.760012343</v>
      </c>
      <c r="Q164" s="16">
        <f t="shared" si="24"/>
        <v>31310316.982227493</v>
      </c>
      <c r="S164">
        <f t="shared" si="25"/>
        <v>19</v>
      </c>
      <c r="T164">
        <f t="shared" si="26"/>
        <v>159226</v>
      </c>
    </row>
    <row r="165" spans="10:20" x14ac:dyDescent="0.35">
      <c r="J165" s="15">
        <f t="shared" si="23"/>
        <v>48853</v>
      </c>
      <c r="K165" s="7">
        <v>164</v>
      </c>
      <c r="L165" s="16">
        <f t="shared" si="18"/>
        <v>115448.79460308152</v>
      </c>
      <c r="M165" s="16">
        <f t="shared" si="19"/>
        <v>13045.965409261449</v>
      </c>
      <c r="N165" s="16">
        <f t="shared" si="21"/>
        <v>128494.76001234297</v>
      </c>
      <c r="O165" s="16">
        <f t="shared" si="20"/>
        <v>30000</v>
      </c>
      <c r="P165" s="16">
        <f t="shared" si="22"/>
        <v>158494.76001234297</v>
      </c>
      <c r="Q165" s="16">
        <f t="shared" si="24"/>
        <v>31194868.18762441</v>
      </c>
      <c r="S165">
        <f t="shared" si="25"/>
        <v>20</v>
      </c>
      <c r="T165">
        <f t="shared" si="26"/>
        <v>159226</v>
      </c>
    </row>
    <row r="166" spans="10:20" x14ac:dyDescent="0.35">
      <c r="J166" s="15">
        <f t="shared" si="23"/>
        <v>48884</v>
      </c>
      <c r="K166" s="7">
        <v>165</v>
      </c>
      <c r="L166" s="16">
        <f t="shared" si="18"/>
        <v>115496.89826749946</v>
      </c>
      <c r="M166" s="16">
        <f t="shared" si="19"/>
        <v>12997.861744843496</v>
      </c>
      <c r="N166" s="16">
        <f t="shared" si="21"/>
        <v>128494.76001234296</v>
      </c>
      <c r="O166" s="16">
        <f t="shared" si="20"/>
        <v>30000</v>
      </c>
      <c r="P166" s="16">
        <f t="shared" si="22"/>
        <v>158494.76001234294</v>
      </c>
      <c r="Q166" s="16">
        <f t="shared" si="24"/>
        <v>31079371.28935691</v>
      </c>
      <c r="S166">
        <f t="shared" si="25"/>
        <v>21</v>
      </c>
      <c r="T166">
        <f t="shared" si="26"/>
        <v>159226</v>
      </c>
    </row>
    <row r="167" spans="10:20" x14ac:dyDescent="0.35">
      <c r="J167" s="15">
        <f t="shared" si="23"/>
        <v>48914</v>
      </c>
      <c r="K167" s="7">
        <v>166</v>
      </c>
      <c r="L167" s="16">
        <f t="shared" si="18"/>
        <v>115545.02197511093</v>
      </c>
      <c r="M167" s="16">
        <f t="shared" si="19"/>
        <v>12949.738037232039</v>
      </c>
      <c r="N167" s="16">
        <f t="shared" si="21"/>
        <v>128494.76001234296</v>
      </c>
      <c r="O167" s="16">
        <f t="shared" si="20"/>
        <v>30000</v>
      </c>
      <c r="P167" s="16">
        <f t="shared" si="22"/>
        <v>158494.76001234294</v>
      </c>
      <c r="Q167" s="16">
        <f t="shared" si="24"/>
        <v>30963826.267381798</v>
      </c>
      <c r="S167">
        <f t="shared" si="25"/>
        <v>22</v>
      </c>
      <c r="T167">
        <f t="shared" si="26"/>
        <v>159226</v>
      </c>
    </row>
    <row r="168" spans="10:20" x14ac:dyDescent="0.35">
      <c r="J168" s="15">
        <f t="shared" si="23"/>
        <v>48945</v>
      </c>
      <c r="K168" s="7">
        <v>167</v>
      </c>
      <c r="L168" s="16">
        <f t="shared" si="18"/>
        <v>115593.16573426721</v>
      </c>
      <c r="M168" s="16">
        <f t="shared" si="19"/>
        <v>12901.594278075743</v>
      </c>
      <c r="N168" s="16">
        <f t="shared" si="21"/>
        <v>128494.76001234296</v>
      </c>
      <c r="O168" s="16">
        <f t="shared" si="20"/>
        <v>30000</v>
      </c>
      <c r="P168" s="16">
        <f t="shared" si="22"/>
        <v>158494.76001234294</v>
      </c>
      <c r="Q168" s="16">
        <f t="shared" si="24"/>
        <v>30848233.10164753</v>
      </c>
      <c r="S168">
        <f t="shared" si="25"/>
        <v>23</v>
      </c>
      <c r="T168">
        <f t="shared" si="26"/>
        <v>159226</v>
      </c>
    </row>
    <row r="169" spans="10:20" x14ac:dyDescent="0.35">
      <c r="J169" s="15">
        <f t="shared" si="23"/>
        <v>48976</v>
      </c>
      <c r="K169" s="7">
        <v>168</v>
      </c>
      <c r="L169" s="16">
        <f t="shared" si="18"/>
        <v>115641.32955332317</v>
      </c>
      <c r="M169" s="16">
        <f t="shared" si="19"/>
        <v>12853.430459019799</v>
      </c>
      <c r="N169" s="16">
        <f t="shared" si="21"/>
        <v>128494.76001234297</v>
      </c>
      <c r="O169" s="16">
        <f t="shared" si="20"/>
        <v>30000</v>
      </c>
      <c r="P169" s="16">
        <f t="shared" si="22"/>
        <v>158494.76001234297</v>
      </c>
      <c r="Q169" s="16">
        <f t="shared" si="24"/>
        <v>30732591.772094205</v>
      </c>
      <c r="S169">
        <f t="shared" si="25"/>
        <v>24</v>
      </c>
      <c r="T169">
        <f t="shared" si="26"/>
        <v>159226</v>
      </c>
    </row>
    <row r="170" spans="10:20" x14ac:dyDescent="0.35">
      <c r="J170" s="15">
        <f t="shared" si="23"/>
        <v>49004</v>
      </c>
      <c r="K170" s="7">
        <v>169</v>
      </c>
      <c r="L170" s="16">
        <f t="shared" si="18"/>
        <v>115689.51344063705</v>
      </c>
      <c r="M170" s="16">
        <f t="shared" si="19"/>
        <v>12805.246571705913</v>
      </c>
      <c r="N170" s="16">
        <f t="shared" si="21"/>
        <v>128494.76001234296</v>
      </c>
      <c r="O170" s="16">
        <f t="shared" si="20"/>
        <v>30000</v>
      </c>
      <c r="P170" s="16">
        <f t="shared" si="22"/>
        <v>158494.76001234294</v>
      </c>
      <c r="Q170" s="16">
        <f t="shared" si="24"/>
        <v>30616902.258653566</v>
      </c>
      <c r="S170">
        <f t="shared" si="25"/>
        <v>1</v>
      </c>
      <c r="T170">
        <f t="shared" si="26"/>
        <v>160818</v>
      </c>
    </row>
    <row r="171" spans="10:20" x14ac:dyDescent="0.35">
      <c r="J171" s="15">
        <f t="shared" si="23"/>
        <v>49035</v>
      </c>
      <c r="K171" s="7">
        <v>170</v>
      </c>
      <c r="L171" s="16">
        <f t="shared" si="18"/>
        <v>115737.71740457063</v>
      </c>
      <c r="M171" s="16">
        <f t="shared" si="19"/>
        <v>12757.042607772315</v>
      </c>
      <c r="N171" s="16">
        <f t="shared" si="21"/>
        <v>128494.76001234294</v>
      </c>
      <c r="O171" s="16">
        <f t="shared" si="20"/>
        <v>30000</v>
      </c>
      <c r="P171" s="16">
        <f t="shared" si="22"/>
        <v>158494.76001234294</v>
      </c>
      <c r="Q171" s="16">
        <f t="shared" si="24"/>
        <v>30501164.541248996</v>
      </c>
      <c r="S171">
        <f t="shared" si="25"/>
        <v>2</v>
      </c>
      <c r="T171">
        <f t="shared" si="26"/>
        <v>160818</v>
      </c>
    </row>
    <row r="172" spans="10:20" x14ac:dyDescent="0.35">
      <c r="J172" s="15">
        <f t="shared" si="23"/>
        <v>49065</v>
      </c>
      <c r="K172" s="7">
        <v>171</v>
      </c>
      <c r="L172" s="16">
        <f t="shared" si="18"/>
        <v>115785.94145348923</v>
      </c>
      <c r="M172" s="16">
        <f t="shared" si="19"/>
        <v>12708.818558853744</v>
      </c>
      <c r="N172" s="16">
        <f t="shared" si="21"/>
        <v>128494.76001234297</v>
      </c>
      <c r="O172" s="16">
        <f t="shared" si="20"/>
        <v>30000</v>
      </c>
      <c r="P172" s="16">
        <f t="shared" si="22"/>
        <v>158494.76001234297</v>
      </c>
      <c r="Q172" s="16">
        <f t="shared" si="24"/>
        <v>30385378.599795505</v>
      </c>
      <c r="S172">
        <f t="shared" si="25"/>
        <v>3</v>
      </c>
      <c r="T172">
        <f t="shared" si="26"/>
        <v>160818</v>
      </c>
    </row>
    <row r="173" spans="10:20" x14ac:dyDescent="0.35">
      <c r="J173" s="15">
        <f t="shared" si="23"/>
        <v>49096</v>
      </c>
      <c r="K173" s="7">
        <v>172</v>
      </c>
      <c r="L173" s="16">
        <f t="shared" si="18"/>
        <v>115834.18559576149</v>
      </c>
      <c r="M173" s="16">
        <f t="shared" si="19"/>
        <v>12660.574416581458</v>
      </c>
      <c r="N173" s="16">
        <f t="shared" si="21"/>
        <v>128494.76001234294</v>
      </c>
      <c r="O173" s="16">
        <f t="shared" si="20"/>
        <v>30000</v>
      </c>
      <c r="P173" s="16">
        <f t="shared" si="22"/>
        <v>158494.76001234294</v>
      </c>
      <c r="Q173" s="16">
        <f t="shared" si="24"/>
        <v>30269544.414199743</v>
      </c>
      <c r="S173">
        <f t="shared" si="25"/>
        <v>4</v>
      </c>
      <c r="T173">
        <f t="shared" si="26"/>
        <v>160818</v>
      </c>
    </row>
    <row r="174" spans="10:20" x14ac:dyDescent="0.35">
      <c r="J174" s="15">
        <f t="shared" si="23"/>
        <v>49126</v>
      </c>
      <c r="K174" s="7">
        <v>173</v>
      </c>
      <c r="L174" s="16">
        <f t="shared" si="18"/>
        <v>115882.44983975975</v>
      </c>
      <c r="M174" s="16">
        <f t="shared" si="19"/>
        <v>12612.310172583224</v>
      </c>
      <c r="N174" s="16">
        <f t="shared" si="21"/>
        <v>128494.76001234297</v>
      </c>
      <c r="O174" s="16">
        <f t="shared" si="20"/>
        <v>30000</v>
      </c>
      <c r="P174" s="16">
        <f t="shared" si="22"/>
        <v>158494.76001234297</v>
      </c>
      <c r="Q174" s="16">
        <f t="shared" si="24"/>
        <v>30153661.964359984</v>
      </c>
      <c r="S174">
        <f t="shared" si="25"/>
        <v>5</v>
      </c>
      <c r="T174">
        <f t="shared" si="26"/>
        <v>160818</v>
      </c>
    </row>
    <row r="175" spans="10:20" x14ac:dyDescent="0.35">
      <c r="J175" s="15">
        <f t="shared" si="23"/>
        <v>49157</v>
      </c>
      <c r="K175" s="7">
        <v>174</v>
      </c>
      <c r="L175" s="16">
        <f t="shared" si="18"/>
        <v>115930.73419385965</v>
      </c>
      <c r="M175" s="16">
        <f t="shared" si="19"/>
        <v>12564.025818483322</v>
      </c>
      <c r="N175" s="16">
        <f t="shared" si="21"/>
        <v>128494.76001234297</v>
      </c>
      <c r="O175" s="16">
        <f t="shared" si="20"/>
        <v>30000</v>
      </c>
      <c r="P175" s="16">
        <f t="shared" si="22"/>
        <v>158494.76001234297</v>
      </c>
      <c r="Q175" s="16">
        <f t="shared" si="24"/>
        <v>30037731.230166122</v>
      </c>
      <c r="S175">
        <f t="shared" si="25"/>
        <v>6</v>
      </c>
      <c r="T175">
        <f t="shared" si="26"/>
        <v>160818</v>
      </c>
    </row>
    <row r="176" spans="10:20" x14ac:dyDescent="0.35">
      <c r="J176" s="15">
        <f t="shared" si="23"/>
        <v>49188</v>
      </c>
      <c r="K176" s="7">
        <v>175</v>
      </c>
      <c r="L176" s="16">
        <f t="shared" si="18"/>
        <v>115979.03866644041</v>
      </c>
      <c r="M176" s="16">
        <f t="shared" si="19"/>
        <v>12515.721345902548</v>
      </c>
      <c r="N176" s="16">
        <f t="shared" si="21"/>
        <v>128494.76001234296</v>
      </c>
      <c r="O176" s="16">
        <f t="shared" si="20"/>
        <v>30000</v>
      </c>
      <c r="P176" s="16">
        <f t="shared" si="22"/>
        <v>158494.76001234294</v>
      </c>
      <c r="Q176" s="16">
        <f t="shared" si="24"/>
        <v>29921752.19149968</v>
      </c>
      <c r="S176">
        <f t="shared" si="25"/>
        <v>7</v>
      </c>
      <c r="T176">
        <f t="shared" si="26"/>
        <v>160818</v>
      </c>
    </row>
    <row r="177" spans="10:20" x14ac:dyDescent="0.35">
      <c r="J177" s="15">
        <f t="shared" si="23"/>
        <v>49218</v>
      </c>
      <c r="K177" s="7">
        <v>176</v>
      </c>
      <c r="L177" s="16">
        <f t="shared" si="18"/>
        <v>116027.36326588475</v>
      </c>
      <c r="M177" s="16">
        <f t="shared" si="19"/>
        <v>12467.396746458197</v>
      </c>
      <c r="N177" s="16">
        <f t="shared" si="21"/>
        <v>128494.76001234294</v>
      </c>
      <c r="O177" s="16">
        <f t="shared" si="20"/>
        <v>30000</v>
      </c>
      <c r="P177" s="16">
        <f t="shared" si="22"/>
        <v>158494.76001234294</v>
      </c>
      <c r="Q177" s="16">
        <f t="shared" si="24"/>
        <v>29805724.828233797</v>
      </c>
      <c r="S177">
        <f t="shared" si="25"/>
        <v>8</v>
      </c>
      <c r="T177">
        <f t="shared" si="26"/>
        <v>160818</v>
      </c>
    </row>
    <row r="178" spans="10:20" x14ac:dyDescent="0.35">
      <c r="J178" s="15">
        <f t="shared" si="23"/>
        <v>49249</v>
      </c>
      <c r="K178" s="7">
        <v>177</v>
      </c>
      <c r="L178" s="16">
        <f t="shared" si="18"/>
        <v>116075.70800057889</v>
      </c>
      <c r="M178" s="16">
        <f t="shared" si="19"/>
        <v>12419.052011764081</v>
      </c>
      <c r="N178" s="16">
        <f t="shared" si="21"/>
        <v>128494.76001234297</v>
      </c>
      <c r="O178" s="16">
        <f t="shared" si="20"/>
        <v>30000</v>
      </c>
      <c r="P178" s="16">
        <f t="shared" si="22"/>
        <v>158494.76001234297</v>
      </c>
      <c r="Q178" s="16">
        <f t="shared" si="24"/>
        <v>29689649.120233219</v>
      </c>
      <c r="S178">
        <f t="shared" si="25"/>
        <v>9</v>
      </c>
      <c r="T178">
        <f t="shared" si="26"/>
        <v>160818</v>
      </c>
    </row>
    <row r="179" spans="10:20" x14ac:dyDescent="0.35">
      <c r="J179" s="15">
        <f t="shared" si="23"/>
        <v>49279</v>
      </c>
      <c r="K179" s="7">
        <v>178</v>
      </c>
      <c r="L179" s="16">
        <f t="shared" si="18"/>
        <v>116124.07287891247</v>
      </c>
      <c r="M179" s="16">
        <f t="shared" si="19"/>
        <v>12370.687133430503</v>
      </c>
      <c r="N179" s="16">
        <f t="shared" si="21"/>
        <v>128494.76001234297</v>
      </c>
      <c r="O179" s="16">
        <f t="shared" si="20"/>
        <v>30000</v>
      </c>
      <c r="P179" s="16">
        <f t="shared" si="22"/>
        <v>158494.76001234297</v>
      </c>
      <c r="Q179" s="16">
        <f t="shared" si="24"/>
        <v>29573525.047354307</v>
      </c>
      <c r="S179">
        <f t="shared" si="25"/>
        <v>10</v>
      </c>
      <c r="T179">
        <f t="shared" si="26"/>
        <v>160818</v>
      </c>
    </row>
    <row r="180" spans="10:20" x14ac:dyDescent="0.35">
      <c r="J180" s="15">
        <f t="shared" si="23"/>
        <v>49310</v>
      </c>
      <c r="K180" s="7">
        <v>179</v>
      </c>
      <c r="L180" s="16">
        <f t="shared" si="18"/>
        <v>116172.45790927867</v>
      </c>
      <c r="M180" s="16">
        <f t="shared" si="19"/>
        <v>12322.30210306429</v>
      </c>
      <c r="N180" s="16">
        <f t="shared" si="21"/>
        <v>128494.76001234296</v>
      </c>
      <c r="O180" s="16">
        <f t="shared" si="20"/>
        <v>30000</v>
      </c>
      <c r="P180" s="16">
        <f t="shared" si="22"/>
        <v>158494.76001234294</v>
      </c>
      <c r="Q180" s="16">
        <f t="shared" si="24"/>
        <v>29457352.589445028</v>
      </c>
      <c r="S180">
        <f t="shared" si="25"/>
        <v>11</v>
      </c>
      <c r="T180">
        <f t="shared" si="26"/>
        <v>160818</v>
      </c>
    </row>
    <row r="181" spans="10:20" x14ac:dyDescent="0.35">
      <c r="J181" s="15">
        <f t="shared" si="23"/>
        <v>49341</v>
      </c>
      <c r="K181" s="7">
        <v>180</v>
      </c>
      <c r="L181" s="16">
        <f t="shared" si="18"/>
        <v>116220.86310007419</v>
      </c>
      <c r="M181" s="16">
        <f t="shared" si="19"/>
        <v>12273.896912268758</v>
      </c>
      <c r="N181" s="16">
        <f t="shared" si="21"/>
        <v>128494.76001234294</v>
      </c>
      <c r="O181" s="16">
        <f t="shared" si="20"/>
        <v>30000</v>
      </c>
      <c r="P181" s="16">
        <f t="shared" si="22"/>
        <v>158494.76001234294</v>
      </c>
      <c r="Q181" s="16">
        <f t="shared" si="24"/>
        <v>29341131.726344954</v>
      </c>
      <c r="S181">
        <f t="shared" si="25"/>
        <v>12</v>
      </c>
      <c r="T181">
        <f t="shared" si="26"/>
        <v>160818</v>
      </c>
    </row>
    <row r="182" spans="10:20" x14ac:dyDescent="0.35">
      <c r="J182" s="15">
        <f t="shared" si="23"/>
        <v>49369</v>
      </c>
      <c r="K182" s="7">
        <v>181</v>
      </c>
      <c r="L182" s="16">
        <f t="shared" si="18"/>
        <v>116269.28845969924</v>
      </c>
      <c r="M182" s="16">
        <f t="shared" si="19"/>
        <v>12225.471552643727</v>
      </c>
      <c r="N182" s="16">
        <f t="shared" si="21"/>
        <v>128494.76001234296</v>
      </c>
      <c r="O182" s="16">
        <f t="shared" si="20"/>
        <v>30000</v>
      </c>
      <c r="P182" s="16">
        <f t="shared" si="22"/>
        <v>158494.76001234294</v>
      </c>
      <c r="Q182" s="16">
        <f t="shared" si="24"/>
        <v>29224862.437885255</v>
      </c>
      <c r="S182">
        <f t="shared" si="25"/>
        <v>13</v>
      </c>
      <c r="T182">
        <f t="shared" si="26"/>
        <v>160818</v>
      </c>
    </row>
    <row r="183" spans="10:20" x14ac:dyDescent="0.35">
      <c r="J183" s="15">
        <f t="shared" si="23"/>
        <v>49400</v>
      </c>
      <c r="K183" s="7">
        <v>182</v>
      </c>
      <c r="L183" s="16">
        <f t="shared" si="18"/>
        <v>116317.73399655745</v>
      </c>
      <c r="M183" s="16">
        <f t="shared" si="19"/>
        <v>12177.026015785521</v>
      </c>
      <c r="N183" s="16">
        <f t="shared" si="21"/>
        <v>128494.76001234297</v>
      </c>
      <c r="O183" s="16">
        <f t="shared" si="20"/>
        <v>30000</v>
      </c>
      <c r="P183" s="16">
        <f t="shared" si="22"/>
        <v>158494.76001234297</v>
      </c>
      <c r="Q183" s="16">
        <f t="shared" si="24"/>
        <v>29108544.703888696</v>
      </c>
      <c r="S183">
        <f t="shared" si="25"/>
        <v>14</v>
      </c>
      <c r="T183">
        <f t="shared" si="26"/>
        <v>160818</v>
      </c>
    </row>
    <row r="184" spans="10:20" x14ac:dyDescent="0.35">
      <c r="J184" s="15">
        <f t="shared" si="23"/>
        <v>49430</v>
      </c>
      <c r="K184" s="7">
        <v>183</v>
      </c>
      <c r="L184" s="16">
        <f t="shared" si="18"/>
        <v>116366.19971905602</v>
      </c>
      <c r="M184" s="16">
        <f t="shared" si="19"/>
        <v>12128.560293286953</v>
      </c>
      <c r="N184" s="16">
        <f t="shared" si="21"/>
        <v>128494.76001234297</v>
      </c>
      <c r="O184" s="16">
        <f t="shared" si="20"/>
        <v>30000</v>
      </c>
      <c r="P184" s="16">
        <f t="shared" si="22"/>
        <v>158494.76001234297</v>
      </c>
      <c r="Q184" s="16">
        <f t="shared" si="24"/>
        <v>28992178.504169639</v>
      </c>
      <c r="S184">
        <f t="shared" si="25"/>
        <v>15</v>
      </c>
      <c r="T184">
        <f t="shared" si="26"/>
        <v>160818</v>
      </c>
    </row>
    <row r="185" spans="10:20" x14ac:dyDescent="0.35">
      <c r="J185" s="15">
        <f t="shared" si="23"/>
        <v>49461</v>
      </c>
      <c r="K185" s="7">
        <v>184</v>
      </c>
      <c r="L185" s="16">
        <f t="shared" si="18"/>
        <v>116414.68563560561</v>
      </c>
      <c r="M185" s="16">
        <f t="shared" si="19"/>
        <v>12080.074376737348</v>
      </c>
      <c r="N185" s="16">
        <f t="shared" si="21"/>
        <v>128494.76001234296</v>
      </c>
      <c r="O185" s="16">
        <f t="shared" si="20"/>
        <v>30000</v>
      </c>
      <c r="P185" s="16">
        <f t="shared" si="22"/>
        <v>158494.76001234294</v>
      </c>
      <c r="Q185" s="16">
        <f t="shared" si="24"/>
        <v>28875763.818534035</v>
      </c>
      <c r="S185">
        <f t="shared" si="25"/>
        <v>16</v>
      </c>
      <c r="T185">
        <f t="shared" si="26"/>
        <v>160818</v>
      </c>
    </row>
    <row r="186" spans="10:20" x14ac:dyDescent="0.35">
      <c r="J186" s="15">
        <f t="shared" si="23"/>
        <v>49491</v>
      </c>
      <c r="K186" s="7">
        <v>185</v>
      </c>
      <c r="L186" s="16">
        <f t="shared" si="18"/>
        <v>116463.19175462045</v>
      </c>
      <c r="M186" s="16">
        <f t="shared" si="19"/>
        <v>12031.568257722511</v>
      </c>
      <c r="N186" s="16">
        <f t="shared" si="21"/>
        <v>128494.76001234296</v>
      </c>
      <c r="O186" s="16">
        <f t="shared" si="20"/>
        <v>30000</v>
      </c>
      <c r="P186" s="16">
        <f t="shared" si="22"/>
        <v>158494.76001234294</v>
      </c>
      <c r="Q186" s="16">
        <f t="shared" si="24"/>
        <v>28759300.626779415</v>
      </c>
      <c r="S186">
        <f t="shared" si="25"/>
        <v>17</v>
      </c>
      <c r="T186">
        <f t="shared" si="26"/>
        <v>160818</v>
      </c>
    </row>
    <row r="187" spans="10:20" x14ac:dyDescent="0.35">
      <c r="J187" s="15">
        <f t="shared" si="23"/>
        <v>49522</v>
      </c>
      <c r="K187" s="7">
        <v>186</v>
      </c>
      <c r="L187" s="16">
        <f t="shared" si="18"/>
        <v>116511.7180845182</v>
      </c>
      <c r="M187" s="16">
        <f t="shared" si="19"/>
        <v>11983.041927824755</v>
      </c>
      <c r="N187" s="16">
        <f t="shared" si="21"/>
        <v>128494.76001234296</v>
      </c>
      <c r="O187" s="16">
        <f t="shared" si="20"/>
        <v>30000</v>
      </c>
      <c r="P187" s="16">
        <f t="shared" si="22"/>
        <v>158494.76001234294</v>
      </c>
      <c r="Q187" s="16">
        <f t="shared" si="24"/>
        <v>28642788.908694897</v>
      </c>
      <c r="S187">
        <f t="shared" si="25"/>
        <v>18</v>
      </c>
      <c r="T187">
        <f t="shared" si="26"/>
        <v>160818</v>
      </c>
    </row>
    <row r="188" spans="10:20" x14ac:dyDescent="0.35">
      <c r="J188" s="15">
        <f t="shared" si="23"/>
        <v>49553</v>
      </c>
      <c r="K188" s="7">
        <v>187</v>
      </c>
      <c r="L188" s="16">
        <f t="shared" si="18"/>
        <v>116560.2646337201</v>
      </c>
      <c r="M188" s="16">
        <f t="shared" si="19"/>
        <v>11934.495378622871</v>
      </c>
      <c r="N188" s="16">
        <f t="shared" si="21"/>
        <v>128494.76001234297</v>
      </c>
      <c r="O188" s="16">
        <f t="shared" si="20"/>
        <v>30000</v>
      </c>
      <c r="P188" s="16">
        <f t="shared" si="22"/>
        <v>158494.76001234297</v>
      </c>
      <c r="Q188" s="16">
        <f t="shared" si="24"/>
        <v>28526228.644061178</v>
      </c>
      <c r="S188">
        <f t="shared" si="25"/>
        <v>19</v>
      </c>
      <c r="T188">
        <f t="shared" si="26"/>
        <v>160818</v>
      </c>
    </row>
    <row r="189" spans="10:20" x14ac:dyDescent="0.35">
      <c r="J189" s="15">
        <f t="shared" si="23"/>
        <v>49583</v>
      </c>
      <c r="K189" s="7">
        <v>188</v>
      </c>
      <c r="L189" s="16">
        <f t="shared" si="18"/>
        <v>116608.83141065082</v>
      </c>
      <c r="M189" s="16">
        <f t="shared" si="19"/>
        <v>11885.928601692156</v>
      </c>
      <c r="N189" s="16">
        <f t="shared" si="21"/>
        <v>128494.76001234297</v>
      </c>
      <c r="O189" s="16">
        <f t="shared" si="20"/>
        <v>30000</v>
      </c>
      <c r="P189" s="16">
        <f t="shared" si="22"/>
        <v>158494.76001234297</v>
      </c>
      <c r="Q189" s="16">
        <f t="shared" si="24"/>
        <v>28409619.812650528</v>
      </c>
      <c r="S189">
        <f t="shared" si="25"/>
        <v>20</v>
      </c>
      <c r="T189">
        <f t="shared" si="26"/>
        <v>160818</v>
      </c>
    </row>
    <row r="190" spans="10:20" x14ac:dyDescent="0.35">
      <c r="J190" s="15">
        <f t="shared" si="23"/>
        <v>49614</v>
      </c>
      <c r="K190" s="7">
        <v>189</v>
      </c>
      <c r="L190" s="16">
        <f t="shared" si="18"/>
        <v>116657.41842373859</v>
      </c>
      <c r="M190" s="16">
        <f t="shared" si="19"/>
        <v>11837.341588604384</v>
      </c>
      <c r="N190" s="16">
        <f t="shared" si="21"/>
        <v>128494.76001234297</v>
      </c>
      <c r="O190" s="16">
        <f t="shared" si="20"/>
        <v>30000</v>
      </c>
      <c r="P190" s="16">
        <f t="shared" si="22"/>
        <v>158494.76001234297</v>
      </c>
      <c r="Q190" s="16">
        <f t="shared" si="24"/>
        <v>28292962.394226789</v>
      </c>
      <c r="S190">
        <f t="shared" si="25"/>
        <v>21</v>
      </c>
      <c r="T190">
        <f t="shared" si="26"/>
        <v>160818</v>
      </c>
    </row>
    <row r="191" spans="10:20" x14ac:dyDescent="0.35">
      <c r="J191" s="15">
        <f t="shared" si="23"/>
        <v>49644</v>
      </c>
      <c r="K191" s="7">
        <v>190</v>
      </c>
      <c r="L191" s="16">
        <f t="shared" si="18"/>
        <v>116706.02568141514</v>
      </c>
      <c r="M191" s="16">
        <f t="shared" si="19"/>
        <v>11788.734330927824</v>
      </c>
      <c r="N191" s="16">
        <f t="shared" si="21"/>
        <v>128494.76001234296</v>
      </c>
      <c r="O191" s="16">
        <f t="shared" si="20"/>
        <v>30000</v>
      </c>
      <c r="P191" s="16">
        <f t="shared" si="22"/>
        <v>158494.76001234294</v>
      </c>
      <c r="Q191" s="16">
        <f t="shared" si="24"/>
        <v>28176256.368545376</v>
      </c>
      <c r="S191">
        <f t="shared" si="25"/>
        <v>22</v>
      </c>
      <c r="T191">
        <f t="shared" si="26"/>
        <v>160818</v>
      </c>
    </row>
    <row r="192" spans="10:20" x14ac:dyDescent="0.35">
      <c r="J192" s="15">
        <f t="shared" si="23"/>
        <v>49675</v>
      </c>
      <c r="K192" s="7">
        <v>191</v>
      </c>
      <c r="L192" s="16">
        <f t="shared" si="18"/>
        <v>116754.65319211573</v>
      </c>
      <c r="M192" s="16">
        <f t="shared" si="19"/>
        <v>11740.106820227236</v>
      </c>
      <c r="N192" s="16">
        <f t="shared" si="21"/>
        <v>128494.76001234297</v>
      </c>
      <c r="O192" s="16">
        <f t="shared" si="20"/>
        <v>30000</v>
      </c>
      <c r="P192" s="16">
        <f t="shared" si="22"/>
        <v>158494.76001234297</v>
      </c>
      <c r="Q192" s="16">
        <f t="shared" si="24"/>
        <v>28059501.715353262</v>
      </c>
      <c r="S192">
        <f t="shared" si="25"/>
        <v>23</v>
      </c>
      <c r="T192">
        <f t="shared" si="26"/>
        <v>160818</v>
      </c>
    </row>
    <row r="193" spans="10:20" x14ac:dyDescent="0.35">
      <c r="J193" s="15">
        <f t="shared" si="23"/>
        <v>49706</v>
      </c>
      <c r="K193" s="7">
        <v>192</v>
      </c>
      <c r="L193" s="16">
        <f t="shared" si="18"/>
        <v>116803.30096427911</v>
      </c>
      <c r="M193" s="16">
        <f t="shared" si="19"/>
        <v>11691.459048063853</v>
      </c>
      <c r="N193" s="16">
        <f t="shared" si="21"/>
        <v>128494.76001234297</v>
      </c>
      <c r="O193" s="16">
        <f t="shared" si="20"/>
        <v>30000</v>
      </c>
      <c r="P193" s="16">
        <f t="shared" si="22"/>
        <v>158494.76001234297</v>
      </c>
      <c r="Q193" s="16">
        <f t="shared" si="24"/>
        <v>27942698.414388981</v>
      </c>
      <c r="S193">
        <f t="shared" si="25"/>
        <v>24</v>
      </c>
      <c r="T193">
        <f t="shared" si="26"/>
        <v>160818</v>
      </c>
    </row>
    <row r="194" spans="10:20" x14ac:dyDescent="0.35">
      <c r="J194" s="15">
        <f t="shared" si="23"/>
        <v>49735</v>
      </c>
      <c r="K194" s="7">
        <v>193</v>
      </c>
      <c r="L194" s="16">
        <f t="shared" ref="L194:L257" si="27">IF(K194&gt;($C$10*12),0,-PPMT($C$4/12,K194,$C$10*12,$C$9))</f>
        <v>116851.96900634756</v>
      </c>
      <c r="M194" s="16">
        <f t="shared" ref="M194:M257" si="28">IF(K194&gt;($C$10*12),0,-IPMT($C$4/12,K194,$C$10*12,$C$9))</f>
        <v>11642.791005995403</v>
      </c>
      <c r="N194" s="16">
        <f t="shared" si="21"/>
        <v>128494.76001234296</v>
      </c>
      <c r="O194" s="16">
        <f t="shared" ref="O194:O257" si="29">+SUM($C$15:$C$17)</f>
        <v>30000</v>
      </c>
      <c r="P194" s="16">
        <f t="shared" si="22"/>
        <v>158494.76001234294</v>
      </c>
      <c r="Q194" s="16">
        <f t="shared" si="24"/>
        <v>27825846.445382632</v>
      </c>
      <c r="S194">
        <f t="shared" si="25"/>
        <v>1</v>
      </c>
      <c r="T194">
        <f t="shared" si="26"/>
        <v>162426</v>
      </c>
    </row>
    <row r="195" spans="10:20" x14ac:dyDescent="0.35">
      <c r="J195" s="15">
        <f t="shared" si="23"/>
        <v>49766</v>
      </c>
      <c r="K195" s="7">
        <v>194</v>
      </c>
      <c r="L195" s="16">
        <f t="shared" si="27"/>
        <v>116900.65732676686</v>
      </c>
      <c r="M195" s="16">
        <f t="shared" si="28"/>
        <v>11594.102685576092</v>
      </c>
      <c r="N195" s="16">
        <f t="shared" ref="N195:N258" si="30">+M195+L195</f>
        <v>128494.76001234294</v>
      </c>
      <c r="O195" s="16">
        <f t="shared" si="29"/>
        <v>30000</v>
      </c>
      <c r="P195" s="16">
        <f t="shared" ref="P195:P258" si="31">+O195+N195</f>
        <v>158494.76001234294</v>
      </c>
      <c r="Q195" s="16">
        <f t="shared" si="24"/>
        <v>27708945.788055867</v>
      </c>
      <c r="S195">
        <f t="shared" si="25"/>
        <v>2</v>
      </c>
      <c r="T195">
        <f t="shared" si="26"/>
        <v>162426</v>
      </c>
    </row>
    <row r="196" spans="10:20" x14ac:dyDescent="0.35">
      <c r="J196" s="15">
        <f t="shared" ref="J196:J259" si="32">+EDATE(J195,1)</f>
        <v>49796</v>
      </c>
      <c r="K196" s="7">
        <v>195</v>
      </c>
      <c r="L196" s="16">
        <f t="shared" si="27"/>
        <v>116949.36593398637</v>
      </c>
      <c r="M196" s="16">
        <f t="shared" si="28"/>
        <v>11545.394078356607</v>
      </c>
      <c r="N196" s="16">
        <f t="shared" si="30"/>
        <v>128494.76001234297</v>
      </c>
      <c r="O196" s="16">
        <f t="shared" si="29"/>
        <v>30000</v>
      </c>
      <c r="P196" s="16">
        <f t="shared" si="31"/>
        <v>158494.76001234297</v>
      </c>
      <c r="Q196" s="16">
        <f t="shared" ref="Q196:Q259" si="33">+Q195-L196</f>
        <v>27591996.422121882</v>
      </c>
      <c r="S196">
        <f t="shared" ref="S196:S259" si="34">+IF((S195+1)&gt;$G$4*12,1,S195+1)</f>
        <v>3</v>
      </c>
      <c r="T196">
        <f t="shared" ref="T196:T259" si="35">+ROUNDDOWN(IF(S196=1,T195*(1+$G$6),T195),0)</f>
        <v>162426</v>
      </c>
    </row>
    <row r="197" spans="10:20" x14ac:dyDescent="0.35">
      <c r="J197" s="15">
        <f t="shared" si="32"/>
        <v>49827</v>
      </c>
      <c r="K197" s="7">
        <v>196</v>
      </c>
      <c r="L197" s="16">
        <f t="shared" si="27"/>
        <v>116998.09483645884</v>
      </c>
      <c r="M197" s="16">
        <f t="shared" si="28"/>
        <v>11496.665175884114</v>
      </c>
      <c r="N197" s="16">
        <f t="shared" si="30"/>
        <v>128494.76001234296</v>
      </c>
      <c r="O197" s="16">
        <f t="shared" si="29"/>
        <v>30000</v>
      </c>
      <c r="P197" s="16">
        <f t="shared" si="31"/>
        <v>158494.76001234294</v>
      </c>
      <c r="Q197" s="16">
        <f t="shared" si="33"/>
        <v>27474998.327285424</v>
      </c>
      <c r="S197">
        <f t="shared" si="34"/>
        <v>4</v>
      </c>
      <c r="T197">
        <f t="shared" si="35"/>
        <v>162426</v>
      </c>
    </row>
    <row r="198" spans="10:20" x14ac:dyDescent="0.35">
      <c r="J198" s="15">
        <f t="shared" si="32"/>
        <v>49857</v>
      </c>
      <c r="K198" s="7">
        <v>197</v>
      </c>
      <c r="L198" s="16">
        <f t="shared" si="27"/>
        <v>117046.8440426407</v>
      </c>
      <c r="M198" s="16">
        <f t="shared" si="28"/>
        <v>11447.915969702257</v>
      </c>
      <c r="N198" s="16">
        <f t="shared" si="30"/>
        <v>128494.76001234296</v>
      </c>
      <c r="O198" s="16">
        <f t="shared" si="29"/>
        <v>30000</v>
      </c>
      <c r="P198" s="16">
        <f t="shared" si="31"/>
        <v>158494.76001234294</v>
      </c>
      <c r="Q198" s="16">
        <f t="shared" si="33"/>
        <v>27357951.483242784</v>
      </c>
      <c r="S198">
        <f t="shared" si="34"/>
        <v>5</v>
      </c>
      <c r="T198">
        <f t="shared" si="35"/>
        <v>162426</v>
      </c>
    </row>
    <row r="199" spans="10:20" x14ac:dyDescent="0.35">
      <c r="J199" s="15">
        <f t="shared" si="32"/>
        <v>49888</v>
      </c>
      <c r="K199" s="7">
        <v>198</v>
      </c>
      <c r="L199" s="16">
        <f t="shared" si="27"/>
        <v>117095.61356099181</v>
      </c>
      <c r="M199" s="16">
        <f t="shared" si="28"/>
        <v>11399.146451351153</v>
      </c>
      <c r="N199" s="16">
        <f t="shared" si="30"/>
        <v>128494.76001234297</v>
      </c>
      <c r="O199" s="16">
        <f t="shared" si="29"/>
        <v>30000</v>
      </c>
      <c r="P199" s="16">
        <f t="shared" si="31"/>
        <v>158494.76001234297</v>
      </c>
      <c r="Q199" s="16">
        <f t="shared" si="33"/>
        <v>27240855.86968179</v>
      </c>
      <c r="S199">
        <f t="shared" si="34"/>
        <v>6</v>
      </c>
      <c r="T199">
        <f t="shared" si="35"/>
        <v>162426</v>
      </c>
    </row>
    <row r="200" spans="10:20" x14ac:dyDescent="0.35">
      <c r="J200" s="15">
        <f t="shared" si="32"/>
        <v>49919</v>
      </c>
      <c r="K200" s="7">
        <v>199</v>
      </c>
      <c r="L200" s="16">
        <f t="shared" si="27"/>
        <v>117144.40339997556</v>
      </c>
      <c r="M200" s="16">
        <f t="shared" si="28"/>
        <v>11350.356612367406</v>
      </c>
      <c r="N200" s="16">
        <f t="shared" si="30"/>
        <v>128494.76001234297</v>
      </c>
      <c r="O200" s="16">
        <f t="shared" si="29"/>
        <v>30000</v>
      </c>
      <c r="P200" s="16">
        <f t="shared" si="31"/>
        <v>158494.76001234297</v>
      </c>
      <c r="Q200" s="16">
        <f t="shared" si="33"/>
        <v>27123711.466281816</v>
      </c>
      <c r="S200">
        <f t="shared" si="34"/>
        <v>7</v>
      </c>
      <c r="T200">
        <f t="shared" si="35"/>
        <v>162426</v>
      </c>
    </row>
    <row r="201" spans="10:20" x14ac:dyDescent="0.35">
      <c r="J201" s="15">
        <f t="shared" si="32"/>
        <v>49949</v>
      </c>
      <c r="K201" s="7">
        <v>200</v>
      </c>
      <c r="L201" s="16">
        <f t="shared" si="27"/>
        <v>117193.21356805887</v>
      </c>
      <c r="M201" s="16">
        <f t="shared" si="28"/>
        <v>11301.546444284084</v>
      </c>
      <c r="N201" s="16">
        <f t="shared" si="30"/>
        <v>128494.76001234296</v>
      </c>
      <c r="O201" s="16">
        <f t="shared" si="29"/>
        <v>30000</v>
      </c>
      <c r="P201" s="16">
        <f t="shared" si="31"/>
        <v>158494.76001234294</v>
      </c>
      <c r="Q201" s="16">
        <f t="shared" si="33"/>
        <v>27006518.252713758</v>
      </c>
      <c r="S201">
        <f t="shared" si="34"/>
        <v>8</v>
      </c>
      <c r="T201">
        <f t="shared" si="35"/>
        <v>162426</v>
      </c>
    </row>
    <row r="202" spans="10:20" x14ac:dyDescent="0.35">
      <c r="J202" s="15">
        <f t="shared" si="32"/>
        <v>49980</v>
      </c>
      <c r="K202" s="7">
        <v>201</v>
      </c>
      <c r="L202" s="16">
        <f t="shared" si="27"/>
        <v>117242.04407371224</v>
      </c>
      <c r="M202" s="16">
        <f t="shared" si="28"/>
        <v>11252.715938630725</v>
      </c>
      <c r="N202" s="16">
        <f t="shared" si="30"/>
        <v>128494.76001234297</v>
      </c>
      <c r="O202" s="16">
        <f t="shared" si="29"/>
        <v>30000</v>
      </c>
      <c r="P202" s="16">
        <f t="shared" si="31"/>
        <v>158494.76001234297</v>
      </c>
      <c r="Q202" s="16">
        <f t="shared" si="33"/>
        <v>26889276.208640046</v>
      </c>
      <c r="S202">
        <f t="shared" si="34"/>
        <v>9</v>
      </c>
      <c r="T202">
        <f t="shared" si="35"/>
        <v>162426</v>
      </c>
    </row>
    <row r="203" spans="10:20" x14ac:dyDescent="0.35">
      <c r="J203" s="15">
        <f t="shared" si="32"/>
        <v>50010</v>
      </c>
      <c r="K203" s="7">
        <v>202</v>
      </c>
      <c r="L203" s="16">
        <f t="shared" si="27"/>
        <v>117290.89492540961</v>
      </c>
      <c r="M203" s="16">
        <f t="shared" si="28"/>
        <v>11203.865086933345</v>
      </c>
      <c r="N203" s="16">
        <f t="shared" si="30"/>
        <v>128494.76001234296</v>
      </c>
      <c r="O203" s="16">
        <f t="shared" si="29"/>
        <v>30000</v>
      </c>
      <c r="P203" s="16">
        <f t="shared" si="31"/>
        <v>158494.76001234294</v>
      </c>
      <c r="Q203" s="16">
        <f t="shared" si="33"/>
        <v>26771985.313714638</v>
      </c>
      <c r="S203">
        <f t="shared" si="34"/>
        <v>10</v>
      </c>
      <c r="T203">
        <f t="shared" si="35"/>
        <v>162426</v>
      </c>
    </row>
    <row r="204" spans="10:20" x14ac:dyDescent="0.35">
      <c r="J204" s="15">
        <f t="shared" si="32"/>
        <v>50041</v>
      </c>
      <c r="K204" s="7">
        <v>203</v>
      </c>
      <c r="L204" s="16">
        <f t="shared" si="27"/>
        <v>117339.76613162854</v>
      </c>
      <c r="M204" s="16">
        <f t="shared" si="28"/>
        <v>11154.993880714426</v>
      </c>
      <c r="N204" s="16">
        <f t="shared" si="30"/>
        <v>128494.76001234296</v>
      </c>
      <c r="O204" s="16">
        <f t="shared" si="29"/>
        <v>30000</v>
      </c>
      <c r="P204" s="16">
        <f t="shared" si="31"/>
        <v>158494.76001234294</v>
      </c>
      <c r="Q204" s="16">
        <f t="shared" si="33"/>
        <v>26654645.54758301</v>
      </c>
      <c r="S204">
        <f t="shared" si="34"/>
        <v>11</v>
      </c>
      <c r="T204">
        <f t="shared" si="35"/>
        <v>162426</v>
      </c>
    </row>
    <row r="205" spans="10:20" x14ac:dyDescent="0.35">
      <c r="J205" s="15">
        <f t="shared" si="32"/>
        <v>50072</v>
      </c>
      <c r="K205" s="7">
        <v>204</v>
      </c>
      <c r="L205" s="16">
        <f t="shared" si="27"/>
        <v>117388.65770085005</v>
      </c>
      <c r="M205" s="16">
        <f t="shared" si="28"/>
        <v>11106.102311492912</v>
      </c>
      <c r="N205" s="16">
        <f t="shared" si="30"/>
        <v>128494.76001234296</v>
      </c>
      <c r="O205" s="16">
        <f t="shared" si="29"/>
        <v>30000</v>
      </c>
      <c r="P205" s="16">
        <f t="shared" si="31"/>
        <v>158494.76001234294</v>
      </c>
      <c r="Q205" s="16">
        <f t="shared" si="33"/>
        <v>26537256.889882158</v>
      </c>
      <c r="S205">
        <f t="shared" si="34"/>
        <v>12</v>
      </c>
      <c r="T205">
        <f t="shared" si="35"/>
        <v>162426</v>
      </c>
    </row>
    <row r="206" spans="10:20" x14ac:dyDescent="0.35">
      <c r="J206" s="15">
        <f t="shared" si="32"/>
        <v>50100</v>
      </c>
      <c r="K206" s="7">
        <v>205</v>
      </c>
      <c r="L206" s="16">
        <f t="shared" si="27"/>
        <v>117437.56964155873</v>
      </c>
      <c r="M206" s="16">
        <f t="shared" si="28"/>
        <v>11057.190370784225</v>
      </c>
      <c r="N206" s="16">
        <f t="shared" si="30"/>
        <v>128494.76001234296</v>
      </c>
      <c r="O206" s="16">
        <f t="shared" si="29"/>
        <v>30000</v>
      </c>
      <c r="P206" s="16">
        <f t="shared" si="31"/>
        <v>158494.76001234294</v>
      </c>
      <c r="Q206" s="16">
        <f t="shared" si="33"/>
        <v>26419819.320240598</v>
      </c>
      <c r="S206">
        <f t="shared" si="34"/>
        <v>13</v>
      </c>
      <c r="T206">
        <f t="shared" si="35"/>
        <v>162426</v>
      </c>
    </row>
    <row r="207" spans="10:20" x14ac:dyDescent="0.35">
      <c r="J207" s="15">
        <f t="shared" si="32"/>
        <v>50131</v>
      </c>
      <c r="K207" s="7">
        <v>206</v>
      </c>
      <c r="L207" s="16">
        <f t="shared" si="27"/>
        <v>117486.50196224271</v>
      </c>
      <c r="M207" s="16">
        <f t="shared" si="28"/>
        <v>11008.258050100243</v>
      </c>
      <c r="N207" s="16">
        <f t="shared" si="30"/>
        <v>128494.76001234294</v>
      </c>
      <c r="O207" s="16">
        <f t="shared" si="29"/>
        <v>30000</v>
      </c>
      <c r="P207" s="16">
        <f t="shared" si="31"/>
        <v>158494.76001234294</v>
      </c>
      <c r="Q207" s="16">
        <f t="shared" si="33"/>
        <v>26302332.818278354</v>
      </c>
      <c r="S207">
        <f t="shared" si="34"/>
        <v>14</v>
      </c>
      <c r="T207">
        <f t="shared" si="35"/>
        <v>162426</v>
      </c>
    </row>
    <row r="208" spans="10:20" x14ac:dyDescent="0.35">
      <c r="J208" s="15">
        <f t="shared" si="32"/>
        <v>50161</v>
      </c>
      <c r="K208" s="7">
        <v>207</v>
      </c>
      <c r="L208" s="16">
        <f t="shared" si="27"/>
        <v>117535.45467139367</v>
      </c>
      <c r="M208" s="16">
        <f t="shared" si="28"/>
        <v>10959.305340949308</v>
      </c>
      <c r="N208" s="16">
        <f t="shared" si="30"/>
        <v>128494.76001234297</v>
      </c>
      <c r="O208" s="16">
        <f t="shared" si="29"/>
        <v>30000</v>
      </c>
      <c r="P208" s="16">
        <f t="shared" si="31"/>
        <v>158494.76001234297</v>
      </c>
      <c r="Q208" s="16">
        <f t="shared" si="33"/>
        <v>26184797.36360696</v>
      </c>
      <c r="S208">
        <f t="shared" si="34"/>
        <v>15</v>
      </c>
      <c r="T208">
        <f t="shared" si="35"/>
        <v>162426</v>
      </c>
    </row>
    <row r="209" spans="10:20" x14ac:dyDescent="0.35">
      <c r="J209" s="15">
        <f t="shared" si="32"/>
        <v>50192</v>
      </c>
      <c r="K209" s="7">
        <v>208</v>
      </c>
      <c r="L209" s="16">
        <f t="shared" si="27"/>
        <v>117584.42777750675</v>
      </c>
      <c r="M209" s="16">
        <f t="shared" si="28"/>
        <v>10910.332234836229</v>
      </c>
      <c r="N209" s="16">
        <f t="shared" si="30"/>
        <v>128494.76001234297</v>
      </c>
      <c r="O209" s="16">
        <f t="shared" si="29"/>
        <v>30000</v>
      </c>
      <c r="P209" s="16">
        <f t="shared" si="31"/>
        <v>158494.76001234297</v>
      </c>
      <c r="Q209" s="16">
        <f t="shared" si="33"/>
        <v>26067212.935829453</v>
      </c>
      <c r="S209">
        <f t="shared" si="34"/>
        <v>16</v>
      </c>
      <c r="T209">
        <f t="shared" si="35"/>
        <v>162426</v>
      </c>
    </row>
    <row r="210" spans="10:20" x14ac:dyDescent="0.35">
      <c r="J210" s="15">
        <f t="shared" si="32"/>
        <v>50222</v>
      </c>
      <c r="K210" s="7">
        <v>209</v>
      </c>
      <c r="L210" s="16">
        <f t="shared" si="27"/>
        <v>117633.42128908068</v>
      </c>
      <c r="M210" s="16">
        <f t="shared" si="28"/>
        <v>10861.338723262266</v>
      </c>
      <c r="N210" s="16">
        <f t="shared" si="30"/>
        <v>128494.76001234294</v>
      </c>
      <c r="O210" s="16">
        <f t="shared" si="29"/>
        <v>30000</v>
      </c>
      <c r="P210" s="16">
        <f t="shared" si="31"/>
        <v>158494.76001234294</v>
      </c>
      <c r="Q210" s="16">
        <f t="shared" si="33"/>
        <v>25949579.514540374</v>
      </c>
      <c r="S210">
        <f t="shared" si="34"/>
        <v>17</v>
      </c>
      <c r="T210">
        <f t="shared" si="35"/>
        <v>162426</v>
      </c>
    </row>
    <row r="211" spans="10:20" x14ac:dyDescent="0.35">
      <c r="J211" s="15">
        <f t="shared" si="32"/>
        <v>50253</v>
      </c>
      <c r="K211" s="7">
        <v>210</v>
      </c>
      <c r="L211" s="16">
        <f t="shared" si="27"/>
        <v>117682.43521461781</v>
      </c>
      <c r="M211" s="16">
        <f t="shared" si="28"/>
        <v>10812.32479772515</v>
      </c>
      <c r="N211" s="16">
        <f t="shared" si="30"/>
        <v>128494.76001234296</v>
      </c>
      <c r="O211" s="16">
        <f t="shared" si="29"/>
        <v>30000</v>
      </c>
      <c r="P211" s="16">
        <f t="shared" si="31"/>
        <v>158494.76001234294</v>
      </c>
      <c r="Q211" s="16">
        <f t="shared" si="33"/>
        <v>25831897.079325758</v>
      </c>
      <c r="S211">
        <f t="shared" si="34"/>
        <v>18</v>
      </c>
      <c r="T211">
        <f t="shared" si="35"/>
        <v>162426</v>
      </c>
    </row>
    <row r="212" spans="10:20" x14ac:dyDescent="0.35">
      <c r="J212" s="15">
        <f t="shared" si="32"/>
        <v>50284</v>
      </c>
      <c r="K212" s="7">
        <v>211</v>
      </c>
      <c r="L212" s="16">
        <f t="shared" si="27"/>
        <v>117731.46956262391</v>
      </c>
      <c r="M212" s="16">
        <f t="shared" si="28"/>
        <v>10763.290449719059</v>
      </c>
      <c r="N212" s="16">
        <f t="shared" si="30"/>
        <v>128494.76001234297</v>
      </c>
      <c r="O212" s="16">
        <f t="shared" si="29"/>
        <v>30000</v>
      </c>
      <c r="P212" s="16">
        <f t="shared" si="31"/>
        <v>158494.76001234297</v>
      </c>
      <c r="Q212" s="16">
        <f t="shared" si="33"/>
        <v>25714165.609763134</v>
      </c>
      <c r="S212">
        <f t="shared" si="34"/>
        <v>19</v>
      </c>
      <c r="T212">
        <f t="shared" si="35"/>
        <v>162426</v>
      </c>
    </row>
    <row r="213" spans="10:20" x14ac:dyDescent="0.35">
      <c r="J213" s="15">
        <f t="shared" si="32"/>
        <v>50314</v>
      </c>
      <c r="K213" s="7">
        <v>212</v>
      </c>
      <c r="L213" s="16">
        <f t="shared" si="27"/>
        <v>117780.52434160832</v>
      </c>
      <c r="M213" s="16">
        <f t="shared" si="28"/>
        <v>10714.235670734632</v>
      </c>
      <c r="N213" s="16">
        <f t="shared" si="30"/>
        <v>128494.76001234296</v>
      </c>
      <c r="O213" s="16">
        <f t="shared" si="29"/>
        <v>30000</v>
      </c>
      <c r="P213" s="16">
        <f t="shared" si="31"/>
        <v>158494.76001234294</v>
      </c>
      <c r="Q213" s="16">
        <f t="shared" si="33"/>
        <v>25596385.085421525</v>
      </c>
      <c r="S213">
        <f t="shared" si="34"/>
        <v>20</v>
      </c>
      <c r="T213">
        <f t="shared" si="35"/>
        <v>162426</v>
      </c>
    </row>
    <row r="214" spans="10:20" x14ac:dyDescent="0.35">
      <c r="J214" s="15">
        <f t="shared" si="32"/>
        <v>50345</v>
      </c>
      <c r="K214" s="7">
        <v>213</v>
      </c>
      <c r="L214" s="16">
        <f t="shared" si="27"/>
        <v>117829.599560084</v>
      </c>
      <c r="M214" s="16">
        <f t="shared" si="28"/>
        <v>10665.160452258962</v>
      </c>
      <c r="N214" s="16">
        <f t="shared" si="30"/>
        <v>128494.76001234296</v>
      </c>
      <c r="O214" s="16">
        <f t="shared" si="29"/>
        <v>30000</v>
      </c>
      <c r="P214" s="16">
        <f t="shared" si="31"/>
        <v>158494.76001234294</v>
      </c>
      <c r="Q214" s="16">
        <f t="shared" si="33"/>
        <v>25478555.485861439</v>
      </c>
      <c r="S214">
        <f t="shared" si="34"/>
        <v>21</v>
      </c>
      <c r="T214">
        <f t="shared" si="35"/>
        <v>162426</v>
      </c>
    </row>
    <row r="215" spans="10:20" x14ac:dyDescent="0.35">
      <c r="J215" s="15">
        <f t="shared" si="32"/>
        <v>50375</v>
      </c>
      <c r="K215" s="7">
        <v>214</v>
      </c>
      <c r="L215" s="16">
        <f t="shared" si="27"/>
        <v>117878.69522656738</v>
      </c>
      <c r="M215" s="16">
        <f t="shared" si="28"/>
        <v>10616.064785775594</v>
      </c>
      <c r="N215" s="16">
        <f t="shared" si="30"/>
        <v>128494.76001234297</v>
      </c>
      <c r="O215" s="16">
        <f t="shared" si="29"/>
        <v>30000</v>
      </c>
      <c r="P215" s="16">
        <f t="shared" si="31"/>
        <v>158494.76001234297</v>
      </c>
      <c r="Q215" s="16">
        <f t="shared" si="33"/>
        <v>25360676.790634871</v>
      </c>
      <c r="S215">
        <f t="shared" si="34"/>
        <v>22</v>
      </c>
      <c r="T215">
        <f t="shared" si="35"/>
        <v>162426</v>
      </c>
    </row>
    <row r="216" spans="10:20" x14ac:dyDescent="0.35">
      <c r="J216" s="15">
        <f t="shared" si="32"/>
        <v>50406</v>
      </c>
      <c r="K216" s="7">
        <v>215</v>
      </c>
      <c r="L216" s="16">
        <f t="shared" si="27"/>
        <v>117927.81134957843</v>
      </c>
      <c r="M216" s="16">
        <f t="shared" si="28"/>
        <v>10566.948662764524</v>
      </c>
      <c r="N216" s="16">
        <f t="shared" si="30"/>
        <v>128494.76001234296</v>
      </c>
      <c r="O216" s="16">
        <f t="shared" si="29"/>
        <v>30000</v>
      </c>
      <c r="P216" s="16">
        <f t="shared" si="31"/>
        <v>158494.76001234294</v>
      </c>
      <c r="Q216" s="16">
        <f t="shared" si="33"/>
        <v>25242748.979285292</v>
      </c>
      <c r="S216">
        <f t="shared" si="34"/>
        <v>23</v>
      </c>
      <c r="T216">
        <f t="shared" si="35"/>
        <v>162426</v>
      </c>
    </row>
    <row r="217" spans="10:20" x14ac:dyDescent="0.35">
      <c r="J217" s="15">
        <f t="shared" si="32"/>
        <v>50437</v>
      </c>
      <c r="K217" s="7">
        <v>216</v>
      </c>
      <c r="L217" s="16">
        <f t="shared" si="27"/>
        <v>117976.94793764078</v>
      </c>
      <c r="M217" s="16">
        <f t="shared" si="28"/>
        <v>10517.8120747022</v>
      </c>
      <c r="N217" s="16">
        <f t="shared" si="30"/>
        <v>128494.76001234299</v>
      </c>
      <c r="O217" s="16">
        <f t="shared" si="29"/>
        <v>30000</v>
      </c>
      <c r="P217" s="16">
        <f t="shared" si="31"/>
        <v>158494.760012343</v>
      </c>
      <c r="Q217" s="16">
        <f t="shared" si="33"/>
        <v>25124772.031347651</v>
      </c>
      <c r="S217">
        <f t="shared" si="34"/>
        <v>24</v>
      </c>
      <c r="T217">
        <f t="shared" si="35"/>
        <v>162426</v>
      </c>
    </row>
    <row r="218" spans="10:20" x14ac:dyDescent="0.35">
      <c r="J218" s="15">
        <f t="shared" si="32"/>
        <v>50465</v>
      </c>
      <c r="K218" s="7">
        <v>217</v>
      </c>
      <c r="L218" s="16">
        <f t="shared" si="27"/>
        <v>118026.10499928145</v>
      </c>
      <c r="M218" s="16">
        <f t="shared" si="28"/>
        <v>10468.655013061516</v>
      </c>
      <c r="N218" s="16">
        <f t="shared" si="30"/>
        <v>128494.76001234297</v>
      </c>
      <c r="O218" s="16">
        <f t="shared" si="29"/>
        <v>30000</v>
      </c>
      <c r="P218" s="16">
        <f t="shared" si="31"/>
        <v>158494.76001234297</v>
      </c>
      <c r="Q218" s="16">
        <f t="shared" si="33"/>
        <v>25006745.92634837</v>
      </c>
      <c r="S218">
        <f t="shared" si="34"/>
        <v>1</v>
      </c>
      <c r="T218">
        <f t="shared" si="35"/>
        <v>164050</v>
      </c>
    </row>
    <row r="219" spans="10:20" x14ac:dyDescent="0.35">
      <c r="J219" s="15">
        <f t="shared" si="32"/>
        <v>50496</v>
      </c>
      <c r="K219" s="7">
        <v>218</v>
      </c>
      <c r="L219" s="16">
        <f t="shared" si="27"/>
        <v>118075.28254303113</v>
      </c>
      <c r="M219" s="16">
        <f t="shared" si="28"/>
        <v>10419.477469311814</v>
      </c>
      <c r="N219" s="16">
        <f t="shared" si="30"/>
        <v>128494.76001234294</v>
      </c>
      <c r="O219" s="16">
        <f t="shared" si="29"/>
        <v>30000</v>
      </c>
      <c r="P219" s="16">
        <f t="shared" si="31"/>
        <v>158494.76001234294</v>
      </c>
      <c r="Q219" s="16">
        <f t="shared" si="33"/>
        <v>24888670.64380534</v>
      </c>
      <c r="S219">
        <f t="shared" si="34"/>
        <v>2</v>
      </c>
      <c r="T219">
        <f t="shared" si="35"/>
        <v>164050</v>
      </c>
    </row>
    <row r="220" spans="10:20" x14ac:dyDescent="0.35">
      <c r="J220" s="15">
        <f t="shared" si="32"/>
        <v>50526</v>
      </c>
      <c r="K220" s="7">
        <v>219</v>
      </c>
      <c r="L220" s="16">
        <f t="shared" si="27"/>
        <v>118124.48057742408</v>
      </c>
      <c r="M220" s="16">
        <f t="shared" si="28"/>
        <v>10370.279434918886</v>
      </c>
      <c r="N220" s="16">
        <f t="shared" si="30"/>
        <v>128494.76001234297</v>
      </c>
      <c r="O220" s="16">
        <f t="shared" si="29"/>
        <v>30000</v>
      </c>
      <c r="P220" s="16">
        <f t="shared" si="31"/>
        <v>158494.76001234297</v>
      </c>
      <c r="Q220" s="16">
        <f t="shared" si="33"/>
        <v>24770546.163227916</v>
      </c>
      <c r="S220">
        <f t="shared" si="34"/>
        <v>3</v>
      </c>
      <c r="T220">
        <f t="shared" si="35"/>
        <v>164050</v>
      </c>
    </row>
    <row r="221" spans="10:20" x14ac:dyDescent="0.35">
      <c r="J221" s="15">
        <f t="shared" si="32"/>
        <v>50557</v>
      </c>
      <c r="K221" s="7">
        <v>220</v>
      </c>
      <c r="L221" s="16">
        <f t="shared" si="27"/>
        <v>118173.699110998</v>
      </c>
      <c r="M221" s="16">
        <f t="shared" si="28"/>
        <v>10321.060901344959</v>
      </c>
      <c r="N221" s="16">
        <f t="shared" si="30"/>
        <v>128494.76001234296</v>
      </c>
      <c r="O221" s="16">
        <f t="shared" si="29"/>
        <v>30000</v>
      </c>
      <c r="P221" s="16">
        <f t="shared" si="31"/>
        <v>158494.76001234294</v>
      </c>
      <c r="Q221" s="16">
        <f t="shared" si="33"/>
        <v>24652372.464116916</v>
      </c>
      <c r="S221">
        <f t="shared" si="34"/>
        <v>4</v>
      </c>
      <c r="T221">
        <f t="shared" si="35"/>
        <v>164050</v>
      </c>
    </row>
    <row r="222" spans="10:20" x14ac:dyDescent="0.35">
      <c r="J222" s="15">
        <f t="shared" si="32"/>
        <v>50587</v>
      </c>
      <c r="K222" s="7">
        <v>221</v>
      </c>
      <c r="L222" s="16">
        <f t="shared" si="27"/>
        <v>118222.93815229424</v>
      </c>
      <c r="M222" s="16">
        <f t="shared" si="28"/>
        <v>10271.821860048711</v>
      </c>
      <c r="N222" s="16">
        <f t="shared" si="30"/>
        <v>128494.76001234296</v>
      </c>
      <c r="O222" s="16">
        <f t="shared" si="29"/>
        <v>30000</v>
      </c>
      <c r="P222" s="16">
        <f t="shared" si="31"/>
        <v>158494.76001234294</v>
      </c>
      <c r="Q222" s="16">
        <f t="shared" si="33"/>
        <v>24534149.525964621</v>
      </c>
      <c r="S222">
        <f t="shared" si="34"/>
        <v>5</v>
      </c>
      <c r="T222">
        <f t="shared" si="35"/>
        <v>164050</v>
      </c>
    </row>
    <row r="223" spans="10:20" x14ac:dyDescent="0.35">
      <c r="J223" s="15">
        <f t="shared" si="32"/>
        <v>50618</v>
      </c>
      <c r="K223" s="7">
        <v>222</v>
      </c>
      <c r="L223" s="16">
        <f t="shared" si="27"/>
        <v>118272.1977098577</v>
      </c>
      <c r="M223" s="16">
        <f t="shared" si="28"/>
        <v>10222.562302485256</v>
      </c>
      <c r="N223" s="16">
        <f t="shared" si="30"/>
        <v>128494.76001234296</v>
      </c>
      <c r="O223" s="16">
        <f t="shared" si="29"/>
        <v>30000</v>
      </c>
      <c r="P223" s="16">
        <f t="shared" si="31"/>
        <v>158494.76001234294</v>
      </c>
      <c r="Q223" s="16">
        <f t="shared" si="33"/>
        <v>24415877.328254763</v>
      </c>
      <c r="S223">
        <f t="shared" si="34"/>
        <v>6</v>
      </c>
      <c r="T223">
        <f t="shared" si="35"/>
        <v>164050</v>
      </c>
    </row>
    <row r="224" spans="10:20" x14ac:dyDescent="0.35">
      <c r="J224" s="15">
        <f t="shared" si="32"/>
        <v>50649</v>
      </c>
      <c r="K224" s="7">
        <v>223</v>
      </c>
      <c r="L224" s="16">
        <f t="shared" si="27"/>
        <v>118321.47779223681</v>
      </c>
      <c r="M224" s="16">
        <f t="shared" si="28"/>
        <v>10173.282220106146</v>
      </c>
      <c r="N224" s="16">
        <f t="shared" si="30"/>
        <v>128494.76001234296</v>
      </c>
      <c r="O224" s="16">
        <f t="shared" si="29"/>
        <v>30000</v>
      </c>
      <c r="P224" s="16">
        <f t="shared" si="31"/>
        <v>158494.76001234294</v>
      </c>
      <c r="Q224" s="16">
        <f t="shared" si="33"/>
        <v>24297555.850462526</v>
      </c>
      <c r="S224">
        <f t="shared" si="34"/>
        <v>7</v>
      </c>
      <c r="T224">
        <f t="shared" si="35"/>
        <v>164050</v>
      </c>
    </row>
    <row r="225" spans="10:20" x14ac:dyDescent="0.35">
      <c r="J225" s="15">
        <f t="shared" si="32"/>
        <v>50679</v>
      </c>
      <c r="K225" s="7">
        <v>224</v>
      </c>
      <c r="L225" s="16">
        <f t="shared" si="27"/>
        <v>118370.77840798358</v>
      </c>
      <c r="M225" s="16">
        <f t="shared" si="28"/>
        <v>10123.98160435938</v>
      </c>
      <c r="N225" s="16">
        <f t="shared" si="30"/>
        <v>128494.76001234296</v>
      </c>
      <c r="O225" s="16">
        <f t="shared" si="29"/>
        <v>30000</v>
      </c>
      <c r="P225" s="16">
        <f t="shared" si="31"/>
        <v>158494.76001234294</v>
      </c>
      <c r="Q225" s="16">
        <f t="shared" si="33"/>
        <v>24179185.072054543</v>
      </c>
      <c r="S225">
        <f t="shared" si="34"/>
        <v>8</v>
      </c>
      <c r="T225">
        <f t="shared" si="35"/>
        <v>164050</v>
      </c>
    </row>
    <row r="226" spans="10:20" x14ac:dyDescent="0.35">
      <c r="J226" s="15">
        <f t="shared" si="32"/>
        <v>50710</v>
      </c>
      <c r="K226" s="7">
        <v>225</v>
      </c>
      <c r="L226" s="16">
        <f t="shared" si="27"/>
        <v>118420.09956565357</v>
      </c>
      <c r="M226" s="16">
        <f t="shared" si="28"/>
        <v>10074.660446689388</v>
      </c>
      <c r="N226" s="16">
        <f t="shared" si="30"/>
        <v>128494.76001234296</v>
      </c>
      <c r="O226" s="16">
        <f t="shared" si="29"/>
        <v>30000</v>
      </c>
      <c r="P226" s="16">
        <f t="shared" si="31"/>
        <v>158494.76001234294</v>
      </c>
      <c r="Q226" s="16">
        <f t="shared" si="33"/>
        <v>24060764.972488888</v>
      </c>
      <c r="S226">
        <f t="shared" si="34"/>
        <v>9</v>
      </c>
      <c r="T226">
        <f t="shared" si="35"/>
        <v>164050</v>
      </c>
    </row>
    <row r="227" spans="10:20" x14ac:dyDescent="0.35">
      <c r="J227" s="15">
        <f t="shared" si="32"/>
        <v>50740</v>
      </c>
      <c r="K227" s="7">
        <v>226</v>
      </c>
      <c r="L227" s="16">
        <f t="shared" si="27"/>
        <v>118469.44127380593</v>
      </c>
      <c r="M227" s="16">
        <f t="shared" si="28"/>
        <v>10025.318738537035</v>
      </c>
      <c r="N227" s="16">
        <f t="shared" si="30"/>
        <v>128494.76001234297</v>
      </c>
      <c r="O227" s="16">
        <f t="shared" si="29"/>
        <v>30000</v>
      </c>
      <c r="P227" s="16">
        <f t="shared" si="31"/>
        <v>158494.76001234297</v>
      </c>
      <c r="Q227" s="16">
        <f t="shared" si="33"/>
        <v>23942295.531215083</v>
      </c>
      <c r="S227">
        <f t="shared" si="34"/>
        <v>10</v>
      </c>
      <c r="T227">
        <f t="shared" si="35"/>
        <v>164050</v>
      </c>
    </row>
    <row r="228" spans="10:20" x14ac:dyDescent="0.35">
      <c r="J228" s="15">
        <f t="shared" si="32"/>
        <v>50771</v>
      </c>
      <c r="K228" s="7">
        <v>227</v>
      </c>
      <c r="L228" s="16">
        <f t="shared" si="27"/>
        <v>118518.80354100335</v>
      </c>
      <c r="M228" s="16">
        <f t="shared" si="28"/>
        <v>9975.9564713396121</v>
      </c>
      <c r="N228" s="16">
        <f t="shared" si="30"/>
        <v>128494.76001234296</v>
      </c>
      <c r="O228" s="16">
        <f t="shared" si="29"/>
        <v>30000</v>
      </c>
      <c r="P228" s="16">
        <f t="shared" si="31"/>
        <v>158494.76001234294</v>
      </c>
      <c r="Q228" s="16">
        <f t="shared" si="33"/>
        <v>23823776.727674078</v>
      </c>
      <c r="S228">
        <f t="shared" si="34"/>
        <v>11</v>
      </c>
      <c r="T228">
        <f t="shared" si="35"/>
        <v>164050</v>
      </c>
    </row>
    <row r="229" spans="10:20" x14ac:dyDescent="0.35">
      <c r="J229" s="15">
        <f t="shared" si="32"/>
        <v>50802</v>
      </c>
      <c r="K229" s="7">
        <v>228</v>
      </c>
      <c r="L229" s="16">
        <f t="shared" si="27"/>
        <v>118568.1863758121</v>
      </c>
      <c r="M229" s="16">
        <f t="shared" si="28"/>
        <v>9926.5736365308603</v>
      </c>
      <c r="N229" s="16">
        <f t="shared" si="30"/>
        <v>128494.76001234296</v>
      </c>
      <c r="O229" s="16">
        <f t="shared" si="29"/>
        <v>30000</v>
      </c>
      <c r="P229" s="16">
        <f t="shared" si="31"/>
        <v>158494.76001234294</v>
      </c>
      <c r="Q229" s="16">
        <f t="shared" si="33"/>
        <v>23705208.541298267</v>
      </c>
      <c r="S229">
        <f t="shared" si="34"/>
        <v>12</v>
      </c>
      <c r="T229">
        <f t="shared" si="35"/>
        <v>164050</v>
      </c>
    </row>
    <row r="230" spans="10:20" x14ac:dyDescent="0.35">
      <c r="J230" s="15">
        <f t="shared" si="32"/>
        <v>50830</v>
      </c>
      <c r="K230" s="7">
        <v>229</v>
      </c>
      <c r="L230" s="16">
        <f t="shared" si="27"/>
        <v>118617.58978680201</v>
      </c>
      <c r="M230" s="16">
        <f t="shared" si="28"/>
        <v>9877.17022554094</v>
      </c>
      <c r="N230" s="16">
        <f t="shared" si="30"/>
        <v>128494.76001234294</v>
      </c>
      <c r="O230" s="16">
        <f t="shared" si="29"/>
        <v>30000</v>
      </c>
      <c r="P230" s="16">
        <f t="shared" si="31"/>
        <v>158494.76001234294</v>
      </c>
      <c r="Q230" s="16">
        <f t="shared" si="33"/>
        <v>23586590.951511465</v>
      </c>
      <c r="S230">
        <f t="shared" si="34"/>
        <v>13</v>
      </c>
      <c r="T230">
        <f t="shared" si="35"/>
        <v>164050</v>
      </c>
    </row>
    <row r="231" spans="10:20" x14ac:dyDescent="0.35">
      <c r="J231" s="15">
        <f t="shared" si="32"/>
        <v>50861</v>
      </c>
      <c r="K231" s="7">
        <v>230</v>
      </c>
      <c r="L231" s="16">
        <f t="shared" si="27"/>
        <v>118667.01378254652</v>
      </c>
      <c r="M231" s="16">
        <f t="shared" si="28"/>
        <v>9827.7462297964375</v>
      </c>
      <c r="N231" s="16">
        <f t="shared" si="30"/>
        <v>128494.76001234296</v>
      </c>
      <c r="O231" s="16">
        <f t="shared" si="29"/>
        <v>30000</v>
      </c>
      <c r="P231" s="16">
        <f t="shared" si="31"/>
        <v>158494.76001234294</v>
      </c>
      <c r="Q231" s="16">
        <f t="shared" si="33"/>
        <v>23467923.937728919</v>
      </c>
      <c r="S231">
        <f t="shared" si="34"/>
        <v>14</v>
      </c>
      <c r="T231">
        <f t="shared" si="35"/>
        <v>164050</v>
      </c>
    </row>
    <row r="232" spans="10:20" x14ac:dyDescent="0.35">
      <c r="J232" s="15">
        <f t="shared" si="32"/>
        <v>50891</v>
      </c>
      <c r="K232" s="7">
        <v>231</v>
      </c>
      <c r="L232" s="16">
        <f t="shared" si="27"/>
        <v>118716.45837162259</v>
      </c>
      <c r="M232" s="16">
        <f t="shared" si="28"/>
        <v>9778.3016407203777</v>
      </c>
      <c r="N232" s="16">
        <f t="shared" si="30"/>
        <v>128494.76001234297</v>
      </c>
      <c r="O232" s="16">
        <f t="shared" si="29"/>
        <v>30000</v>
      </c>
      <c r="P232" s="16">
        <f t="shared" si="31"/>
        <v>158494.76001234297</v>
      </c>
      <c r="Q232" s="16">
        <f t="shared" si="33"/>
        <v>23349207.479357295</v>
      </c>
      <c r="S232">
        <f t="shared" si="34"/>
        <v>15</v>
      </c>
      <c r="T232">
        <f t="shared" si="35"/>
        <v>164050</v>
      </c>
    </row>
    <row r="233" spans="10:20" x14ac:dyDescent="0.35">
      <c r="J233" s="15">
        <f t="shared" si="32"/>
        <v>50922</v>
      </c>
      <c r="K233" s="7">
        <v>232</v>
      </c>
      <c r="L233" s="16">
        <f t="shared" si="27"/>
        <v>118765.92356261075</v>
      </c>
      <c r="M233" s="16">
        <f t="shared" si="28"/>
        <v>9728.8364497322</v>
      </c>
      <c r="N233" s="16">
        <f t="shared" si="30"/>
        <v>128494.76001234296</v>
      </c>
      <c r="O233" s="16">
        <f t="shared" si="29"/>
        <v>30000</v>
      </c>
      <c r="P233" s="16">
        <f t="shared" si="31"/>
        <v>158494.76001234294</v>
      </c>
      <c r="Q233" s="16">
        <f t="shared" si="33"/>
        <v>23230441.555794682</v>
      </c>
      <c r="S233">
        <f t="shared" si="34"/>
        <v>16</v>
      </c>
      <c r="T233">
        <f t="shared" si="35"/>
        <v>164050</v>
      </c>
    </row>
    <row r="234" spans="10:20" x14ac:dyDescent="0.35">
      <c r="J234" s="15">
        <f t="shared" si="32"/>
        <v>50952</v>
      </c>
      <c r="K234" s="7">
        <v>233</v>
      </c>
      <c r="L234" s="16">
        <f t="shared" si="27"/>
        <v>118815.40936409519</v>
      </c>
      <c r="M234" s="16">
        <f t="shared" si="28"/>
        <v>9679.3506482477806</v>
      </c>
      <c r="N234" s="16">
        <f t="shared" si="30"/>
        <v>128494.76001234297</v>
      </c>
      <c r="O234" s="16">
        <f t="shared" si="29"/>
        <v>30000</v>
      </c>
      <c r="P234" s="16">
        <f t="shared" si="31"/>
        <v>158494.76001234297</v>
      </c>
      <c r="Q234" s="16">
        <f t="shared" si="33"/>
        <v>23111626.146430586</v>
      </c>
      <c r="S234">
        <f t="shared" si="34"/>
        <v>17</v>
      </c>
      <c r="T234">
        <f t="shared" si="35"/>
        <v>164050</v>
      </c>
    </row>
    <row r="235" spans="10:20" x14ac:dyDescent="0.35">
      <c r="J235" s="15">
        <f t="shared" si="32"/>
        <v>50983</v>
      </c>
      <c r="K235" s="7">
        <v>234</v>
      </c>
      <c r="L235" s="16">
        <f t="shared" si="27"/>
        <v>118864.91578466356</v>
      </c>
      <c r="M235" s="16">
        <f t="shared" si="28"/>
        <v>9629.8442276794103</v>
      </c>
      <c r="N235" s="16">
        <f t="shared" si="30"/>
        <v>128494.76001234297</v>
      </c>
      <c r="O235" s="16">
        <f t="shared" si="29"/>
        <v>30000</v>
      </c>
      <c r="P235" s="16">
        <f t="shared" si="31"/>
        <v>158494.76001234297</v>
      </c>
      <c r="Q235" s="16">
        <f t="shared" si="33"/>
        <v>22992761.230645921</v>
      </c>
      <c r="S235">
        <f t="shared" si="34"/>
        <v>18</v>
      </c>
      <c r="T235">
        <f t="shared" si="35"/>
        <v>164050</v>
      </c>
    </row>
    <row r="236" spans="10:20" x14ac:dyDescent="0.35">
      <c r="J236" s="15">
        <f t="shared" si="32"/>
        <v>51014</v>
      </c>
      <c r="K236" s="7">
        <v>235</v>
      </c>
      <c r="L236" s="16">
        <f t="shared" si="27"/>
        <v>118914.44283290715</v>
      </c>
      <c r="M236" s="16">
        <f t="shared" si="28"/>
        <v>9580.3171794357986</v>
      </c>
      <c r="N236" s="16">
        <f t="shared" si="30"/>
        <v>128494.76001234294</v>
      </c>
      <c r="O236" s="16">
        <f t="shared" si="29"/>
        <v>30000</v>
      </c>
      <c r="P236" s="16">
        <f t="shared" si="31"/>
        <v>158494.76001234294</v>
      </c>
      <c r="Q236" s="16">
        <f t="shared" si="33"/>
        <v>22873846.787813015</v>
      </c>
      <c r="S236">
        <f t="shared" si="34"/>
        <v>19</v>
      </c>
      <c r="T236">
        <f t="shared" si="35"/>
        <v>164050</v>
      </c>
    </row>
    <row r="237" spans="10:20" x14ac:dyDescent="0.35">
      <c r="J237" s="15">
        <f t="shared" si="32"/>
        <v>51044</v>
      </c>
      <c r="K237" s="7">
        <v>236</v>
      </c>
      <c r="L237" s="16">
        <f t="shared" si="27"/>
        <v>118963.99051742087</v>
      </c>
      <c r="M237" s="16">
        <f t="shared" si="28"/>
        <v>9530.7694949220877</v>
      </c>
      <c r="N237" s="16">
        <f t="shared" si="30"/>
        <v>128494.76001234296</v>
      </c>
      <c r="O237" s="16">
        <f t="shared" si="29"/>
        <v>30000</v>
      </c>
      <c r="P237" s="16">
        <f t="shared" si="31"/>
        <v>158494.76001234294</v>
      </c>
      <c r="Q237" s="16">
        <f t="shared" si="33"/>
        <v>22754882.797295593</v>
      </c>
      <c r="S237">
        <f t="shared" si="34"/>
        <v>20</v>
      </c>
      <c r="T237">
        <f t="shared" si="35"/>
        <v>164050</v>
      </c>
    </row>
    <row r="238" spans="10:20" x14ac:dyDescent="0.35">
      <c r="J238" s="15">
        <f t="shared" si="32"/>
        <v>51075</v>
      </c>
      <c r="K238" s="7">
        <v>237</v>
      </c>
      <c r="L238" s="16">
        <f t="shared" si="27"/>
        <v>119013.55884680313</v>
      </c>
      <c r="M238" s="16">
        <f t="shared" si="28"/>
        <v>9481.2011655398273</v>
      </c>
      <c r="N238" s="16">
        <f t="shared" si="30"/>
        <v>128494.76001234296</v>
      </c>
      <c r="O238" s="16">
        <f t="shared" si="29"/>
        <v>30000</v>
      </c>
      <c r="P238" s="16">
        <f t="shared" si="31"/>
        <v>158494.76001234294</v>
      </c>
      <c r="Q238" s="16">
        <f t="shared" si="33"/>
        <v>22635869.238448791</v>
      </c>
      <c r="S238">
        <f t="shared" si="34"/>
        <v>21</v>
      </c>
      <c r="T238">
        <f t="shared" si="35"/>
        <v>164050</v>
      </c>
    </row>
    <row r="239" spans="10:20" x14ac:dyDescent="0.35">
      <c r="J239" s="15">
        <f t="shared" si="32"/>
        <v>51105</v>
      </c>
      <c r="K239" s="7">
        <v>238</v>
      </c>
      <c r="L239" s="16">
        <f t="shared" si="27"/>
        <v>119063.14782965597</v>
      </c>
      <c r="M239" s="16">
        <f t="shared" si="28"/>
        <v>9431.612182686993</v>
      </c>
      <c r="N239" s="16">
        <f t="shared" si="30"/>
        <v>128494.76001234296</v>
      </c>
      <c r="O239" s="16">
        <f t="shared" si="29"/>
        <v>30000</v>
      </c>
      <c r="P239" s="16">
        <f t="shared" si="31"/>
        <v>158494.76001234294</v>
      </c>
      <c r="Q239" s="16">
        <f t="shared" si="33"/>
        <v>22516806.090619136</v>
      </c>
      <c r="S239">
        <f t="shared" si="34"/>
        <v>22</v>
      </c>
      <c r="T239">
        <f t="shared" si="35"/>
        <v>164050</v>
      </c>
    </row>
    <row r="240" spans="10:20" x14ac:dyDescent="0.35">
      <c r="J240" s="15">
        <f t="shared" si="32"/>
        <v>51136</v>
      </c>
      <c r="K240" s="7">
        <v>239</v>
      </c>
      <c r="L240" s="16">
        <f t="shared" si="27"/>
        <v>119112.75747458501</v>
      </c>
      <c r="M240" s="16">
        <f t="shared" si="28"/>
        <v>9382.0025377579714</v>
      </c>
      <c r="N240" s="16">
        <f t="shared" si="30"/>
        <v>128494.76001234299</v>
      </c>
      <c r="O240" s="16">
        <f t="shared" si="29"/>
        <v>30000</v>
      </c>
      <c r="P240" s="16">
        <f t="shared" si="31"/>
        <v>158494.760012343</v>
      </c>
      <c r="Q240" s="16">
        <f t="shared" si="33"/>
        <v>22397693.333144549</v>
      </c>
      <c r="S240">
        <f t="shared" si="34"/>
        <v>23</v>
      </c>
      <c r="T240">
        <f t="shared" si="35"/>
        <v>164050</v>
      </c>
    </row>
    <row r="241" spans="10:20" x14ac:dyDescent="0.35">
      <c r="J241" s="15">
        <f t="shared" si="32"/>
        <v>51167</v>
      </c>
      <c r="K241" s="7">
        <v>240</v>
      </c>
      <c r="L241" s="16">
        <f t="shared" si="27"/>
        <v>119162.3877901994</v>
      </c>
      <c r="M241" s="16">
        <f t="shared" si="28"/>
        <v>9332.3722221435601</v>
      </c>
      <c r="N241" s="16">
        <f t="shared" si="30"/>
        <v>128494.76001234296</v>
      </c>
      <c r="O241" s="16">
        <f t="shared" si="29"/>
        <v>30000</v>
      </c>
      <c r="P241" s="16">
        <f t="shared" si="31"/>
        <v>158494.76001234294</v>
      </c>
      <c r="Q241" s="16">
        <f t="shared" si="33"/>
        <v>22278530.94535435</v>
      </c>
      <c r="S241">
        <f t="shared" si="34"/>
        <v>24</v>
      </c>
      <c r="T241">
        <f t="shared" si="35"/>
        <v>164050</v>
      </c>
    </row>
    <row r="242" spans="10:20" x14ac:dyDescent="0.35">
      <c r="J242" s="15">
        <f t="shared" si="32"/>
        <v>51196</v>
      </c>
      <c r="K242" s="7">
        <v>241</v>
      </c>
      <c r="L242" s="16">
        <f t="shared" si="27"/>
        <v>119212.03878511199</v>
      </c>
      <c r="M242" s="16">
        <f t="shared" si="28"/>
        <v>9282.7212272309771</v>
      </c>
      <c r="N242" s="16">
        <f t="shared" si="30"/>
        <v>128494.76001234297</v>
      </c>
      <c r="O242" s="16">
        <f t="shared" si="29"/>
        <v>30000</v>
      </c>
      <c r="P242" s="16">
        <f t="shared" si="31"/>
        <v>158494.76001234297</v>
      </c>
      <c r="Q242" s="16">
        <f t="shared" si="33"/>
        <v>22159318.906569239</v>
      </c>
      <c r="S242">
        <f t="shared" si="34"/>
        <v>1</v>
      </c>
      <c r="T242">
        <f t="shared" si="35"/>
        <v>165690</v>
      </c>
    </row>
    <row r="243" spans="10:20" x14ac:dyDescent="0.35">
      <c r="J243" s="15">
        <f t="shared" si="32"/>
        <v>51227</v>
      </c>
      <c r="K243" s="7">
        <v>242</v>
      </c>
      <c r="L243" s="16">
        <f t="shared" si="27"/>
        <v>119261.71046793911</v>
      </c>
      <c r="M243" s="16">
        <f t="shared" si="28"/>
        <v>9233.0495444038461</v>
      </c>
      <c r="N243" s="16">
        <f t="shared" si="30"/>
        <v>128494.76001234294</v>
      </c>
      <c r="O243" s="16">
        <f t="shared" si="29"/>
        <v>30000</v>
      </c>
      <c r="P243" s="16">
        <f t="shared" si="31"/>
        <v>158494.76001234294</v>
      </c>
      <c r="Q243" s="16">
        <f t="shared" si="33"/>
        <v>22040057.1961013</v>
      </c>
      <c r="S243">
        <f t="shared" si="34"/>
        <v>2</v>
      </c>
      <c r="T243">
        <f t="shared" si="35"/>
        <v>165690</v>
      </c>
    </row>
    <row r="244" spans="10:20" x14ac:dyDescent="0.35">
      <c r="J244" s="15">
        <f t="shared" si="32"/>
        <v>51257</v>
      </c>
      <c r="K244" s="7">
        <v>243</v>
      </c>
      <c r="L244" s="16">
        <f t="shared" si="27"/>
        <v>119311.40284730075</v>
      </c>
      <c r="M244" s="16">
        <f t="shared" si="28"/>
        <v>9183.3571650422036</v>
      </c>
      <c r="N244" s="16">
        <f t="shared" si="30"/>
        <v>128494.76001234296</v>
      </c>
      <c r="O244" s="16">
        <f t="shared" si="29"/>
        <v>30000</v>
      </c>
      <c r="P244" s="16">
        <f t="shared" si="31"/>
        <v>158494.76001234294</v>
      </c>
      <c r="Q244" s="16">
        <f t="shared" si="33"/>
        <v>21920745.793253999</v>
      </c>
      <c r="S244">
        <f t="shared" si="34"/>
        <v>3</v>
      </c>
      <c r="T244">
        <f t="shared" si="35"/>
        <v>165690</v>
      </c>
    </row>
    <row r="245" spans="10:20" x14ac:dyDescent="0.35">
      <c r="J245" s="15">
        <f t="shared" si="32"/>
        <v>51288</v>
      </c>
      <c r="K245" s="7">
        <v>244</v>
      </c>
      <c r="L245" s="16">
        <f t="shared" si="27"/>
        <v>119361.11593182047</v>
      </c>
      <c r="M245" s="16">
        <f t="shared" si="28"/>
        <v>9133.6440805224975</v>
      </c>
      <c r="N245" s="16">
        <f t="shared" si="30"/>
        <v>128494.76001234297</v>
      </c>
      <c r="O245" s="16">
        <f t="shared" si="29"/>
        <v>30000</v>
      </c>
      <c r="P245" s="16">
        <f t="shared" si="31"/>
        <v>158494.76001234297</v>
      </c>
      <c r="Q245" s="16">
        <f t="shared" si="33"/>
        <v>21801384.677322179</v>
      </c>
      <c r="S245">
        <f t="shared" si="34"/>
        <v>4</v>
      </c>
      <c r="T245">
        <f t="shared" si="35"/>
        <v>165690</v>
      </c>
    </row>
    <row r="246" spans="10:20" x14ac:dyDescent="0.35">
      <c r="J246" s="15">
        <f t="shared" si="32"/>
        <v>51318</v>
      </c>
      <c r="K246" s="7">
        <v>245</v>
      </c>
      <c r="L246" s="16">
        <f t="shared" si="27"/>
        <v>119410.8497301254</v>
      </c>
      <c r="M246" s="16">
        <f t="shared" si="28"/>
        <v>9083.9102822175737</v>
      </c>
      <c r="N246" s="16">
        <f t="shared" si="30"/>
        <v>128494.76001234297</v>
      </c>
      <c r="O246" s="16">
        <f t="shared" si="29"/>
        <v>30000</v>
      </c>
      <c r="P246" s="16">
        <f t="shared" si="31"/>
        <v>158494.76001234297</v>
      </c>
      <c r="Q246" s="16">
        <f t="shared" si="33"/>
        <v>21681973.827592053</v>
      </c>
      <c r="S246">
        <f t="shared" si="34"/>
        <v>5</v>
      </c>
      <c r="T246">
        <f t="shared" si="35"/>
        <v>165690</v>
      </c>
    </row>
    <row r="247" spans="10:20" x14ac:dyDescent="0.35">
      <c r="J247" s="15">
        <f t="shared" si="32"/>
        <v>51349</v>
      </c>
      <c r="K247" s="7">
        <v>246</v>
      </c>
      <c r="L247" s="16">
        <f t="shared" si="27"/>
        <v>119460.60425084629</v>
      </c>
      <c r="M247" s="16">
        <f t="shared" si="28"/>
        <v>9034.1557614966878</v>
      </c>
      <c r="N247" s="16">
        <f t="shared" si="30"/>
        <v>128494.76001234297</v>
      </c>
      <c r="O247" s="16">
        <f t="shared" si="29"/>
        <v>30000</v>
      </c>
      <c r="P247" s="16">
        <f t="shared" si="31"/>
        <v>158494.76001234297</v>
      </c>
      <c r="Q247" s="16">
        <f t="shared" si="33"/>
        <v>21562513.223341208</v>
      </c>
      <c r="S247">
        <f t="shared" si="34"/>
        <v>6</v>
      </c>
      <c r="T247">
        <f t="shared" si="35"/>
        <v>165690</v>
      </c>
    </row>
    <row r="248" spans="10:20" x14ac:dyDescent="0.35">
      <c r="J248" s="15">
        <f t="shared" si="32"/>
        <v>51380</v>
      </c>
      <c r="K248" s="7">
        <v>247</v>
      </c>
      <c r="L248" s="16">
        <f t="shared" si="27"/>
        <v>119510.37950261748</v>
      </c>
      <c r="M248" s="16">
        <f t="shared" si="28"/>
        <v>8984.3805097255008</v>
      </c>
      <c r="N248" s="16">
        <f t="shared" si="30"/>
        <v>128494.76001234297</v>
      </c>
      <c r="O248" s="16">
        <f t="shared" si="29"/>
        <v>30000</v>
      </c>
      <c r="P248" s="16">
        <f t="shared" si="31"/>
        <v>158494.76001234297</v>
      </c>
      <c r="Q248" s="16">
        <f t="shared" si="33"/>
        <v>21443002.843838591</v>
      </c>
      <c r="S248">
        <f t="shared" si="34"/>
        <v>7</v>
      </c>
      <c r="T248">
        <f t="shared" si="35"/>
        <v>165690</v>
      </c>
    </row>
    <row r="249" spans="10:20" x14ac:dyDescent="0.35">
      <c r="J249" s="15">
        <f t="shared" si="32"/>
        <v>51410</v>
      </c>
      <c r="K249" s="7">
        <v>248</v>
      </c>
      <c r="L249" s="16">
        <f t="shared" si="27"/>
        <v>119560.17549407689</v>
      </c>
      <c r="M249" s="16">
        <f t="shared" si="28"/>
        <v>8934.5845182660778</v>
      </c>
      <c r="N249" s="16">
        <f t="shared" si="30"/>
        <v>128494.76001234297</v>
      </c>
      <c r="O249" s="16">
        <f t="shared" si="29"/>
        <v>30000</v>
      </c>
      <c r="P249" s="16">
        <f t="shared" si="31"/>
        <v>158494.76001234297</v>
      </c>
      <c r="Q249" s="16">
        <f t="shared" si="33"/>
        <v>21323442.668344513</v>
      </c>
      <c r="S249">
        <f t="shared" si="34"/>
        <v>8</v>
      </c>
      <c r="T249">
        <f t="shared" si="35"/>
        <v>165690</v>
      </c>
    </row>
    <row r="250" spans="10:20" x14ac:dyDescent="0.35">
      <c r="J250" s="15">
        <f t="shared" si="32"/>
        <v>51441</v>
      </c>
      <c r="K250" s="7">
        <v>249</v>
      </c>
      <c r="L250" s="16">
        <f t="shared" si="27"/>
        <v>119609.99223386608</v>
      </c>
      <c r="M250" s="16">
        <f t="shared" si="28"/>
        <v>8884.7677784768784</v>
      </c>
      <c r="N250" s="16">
        <f t="shared" si="30"/>
        <v>128494.76001234296</v>
      </c>
      <c r="O250" s="16">
        <f t="shared" si="29"/>
        <v>30000</v>
      </c>
      <c r="P250" s="16">
        <f t="shared" si="31"/>
        <v>158494.76001234294</v>
      </c>
      <c r="Q250" s="16">
        <f t="shared" si="33"/>
        <v>21203832.676110648</v>
      </c>
      <c r="S250">
        <f t="shared" si="34"/>
        <v>9</v>
      </c>
      <c r="T250">
        <f t="shared" si="35"/>
        <v>165690</v>
      </c>
    </row>
    <row r="251" spans="10:20" x14ac:dyDescent="0.35">
      <c r="J251" s="15">
        <f t="shared" si="32"/>
        <v>51471</v>
      </c>
      <c r="K251" s="7">
        <v>250</v>
      </c>
      <c r="L251" s="16">
        <f t="shared" si="27"/>
        <v>119659.8297306302</v>
      </c>
      <c r="M251" s="16">
        <f t="shared" si="28"/>
        <v>8834.9302817127664</v>
      </c>
      <c r="N251" s="16">
        <f t="shared" si="30"/>
        <v>128494.76001234296</v>
      </c>
      <c r="O251" s="16">
        <f t="shared" si="29"/>
        <v>30000</v>
      </c>
      <c r="P251" s="16">
        <f t="shared" si="31"/>
        <v>158494.76001234294</v>
      </c>
      <c r="Q251" s="16">
        <f t="shared" si="33"/>
        <v>21084172.846380018</v>
      </c>
      <c r="S251">
        <f t="shared" si="34"/>
        <v>10</v>
      </c>
      <c r="T251">
        <f t="shared" si="35"/>
        <v>165690</v>
      </c>
    </row>
    <row r="252" spans="10:20" x14ac:dyDescent="0.35">
      <c r="J252" s="15">
        <f t="shared" si="32"/>
        <v>51502</v>
      </c>
      <c r="K252" s="7">
        <v>251</v>
      </c>
      <c r="L252" s="16">
        <f t="shared" si="27"/>
        <v>119709.68799301797</v>
      </c>
      <c r="M252" s="16">
        <f t="shared" si="28"/>
        <v>8785.0720193250036</v>
      </c>
      <c r="N252" s="16">
        <f t="shared" si="30"/>
        <v>128494.76001234297</v>
      </c>
      <c r="O252" s="16">
        <f t="shared" si="29"/>
        <v>30000</v>
      </c>
      <c r="P252" s="16">
        <f t="shared" si="31"/>
        <v>158494.76001234297</v>
      </c>
      <c r="Q252" s="16">
        <f t="shared" si="33"/>
        <v>20964463.158386998</v>
      </c>
      <c r="S252">
        <f t="shared" si="34"/>
        <v>11</v>
      </c>
      <c r="T252">
        <f t="shared" si="35"/>
        <v>165690</v>
      </c>
    </row>
    <row r="253" spans="10:20" x14ac:dyDescent="0.35">
      <c r="J253" s="15">
        <f t="shared" si="32"/>
        <v>51533</v>
      </c>
      <c r="K253" s="7">
        <v>252</v>
      </c>
      <c r="L253" s="16">
        <f t="shared" si="27"/>
        <v>119759.56702968171</v>
      </c>
      <c r="M253" s="16">
        <f t="shared" si="28"/>
        <v>8735.1929826612468</v>
      </c>
      <c r="N253" s="16">
        <f t="shared" si="30"/>
        <v>128494.76001234296</v>
      </c>
      <c r="O253" s="16">
        <f t="shared" si="29"/>
        <v>30000</v>
      </c>
      <c r="P253" s="16">
        <f t="shared" si="31"/>
        <v>158494.76001234294</v>
      </c>
      <c r="Q253" s="16">
        <f t="shared" si="33"/>
        <v>20844703.591357317</v>
      </c>
      <c r="S253">
        <f t="shared" si="34"/>
        <v>12</v>
      </c>
      <c r="T253">
        <f t="shared" si="35"/>
        <v>165690</v>
      </c>
    </row>
    <row r="254" spans="10:20" x14ac:dyDescent="0.35">
      <c r="J254" s="15">
        <f t="shared" si="32"/>
        <v>51561</v>
      </c>
      <c r="K254" s="7">
        <v>253</v>
      </c>
      <c r="L254" s="16">
        <f t="shared" si="27"/>
        <v>119809.46684927742</v>
      </c>
      <c r="M254" s="16">
        <f t="shared" si="28"/>
        <v>8685.2931630655439</v>
      </c>
      <c r="N254" s="16">
        <f t="shared" si="30"/>
        <v>128494.76001234297</v>
      </c>
      <c r="O254" s="16">
        <f t="shared" si="29"/>
        <v>30000</v>
      </c>
      <c r="P254" s="16">
        <f t="shared" si="31"/>
        <v>158494.76001234297</v>
      </c>
      <c r="Q254" s="16">
        <f t="shared" si="33"/>
        <v>20724894.124508038</v>
      </c>
      <c r="S254">
        <f t="shared" si="34"/>
        <v>13</v>
      </c>
      <c r="T254">
        <f t="shared" si="35"/>
        <v>165690</v>
      </c>
    </row>
    <row r="255" spans="10:20" x14ac:dyDescent="0.35">
      <c r="J255" s="15">
        <f t="shared" si="32"/>
        <v>51592</v>
      </c>
      <c r="K255" s="7">
        <v>254</v>
      </c>
      <c r="L255" s="16">
        <f t="shared" si="27"/>
        <v>119859.38746046463</v>
      </c>
      <c r="M255" s="16">
        <f t="shared" si="28"/>
        <v>8635.3725518783467</v>
      </c>
      <c r="N255" s="16">
        <f t="shared" si="30"/>
        <v>128494.76001234297</v>
      </c>
      <c r="O255" s="16">
        <f t="shared" si="29"/>
        <v>30000</v>
      </c>
      <c r="P255" s="16">
        <f t="shared" si="31"/>
        <v>158494.76001234297</v>
      </c>
      <c r="Q255" s="16">
        <f t="shared" si="33"/>
        <v>20605034.737047572</v>
      </c>
      <c r="S255">
        <f t="shared" si="34"/>
        <v>14</v>
      </c>
      <c r="T255">
        <f t="shared" si="35"/>
        <v>165690</v>
      </c>
    </row>
    <row r="256" spans="10:20" x14ac:dyDescent="0.35">
      <c r="J256" s="15">
        <f t="shared" si="32"/>
        <v>51622</v>
      </c>
      <c r="K256" s="7">
        <v>255</v>
      </c>
      <c r="L256" s="16">
        <f t="shared" si="27"/>
        <v>119909.32887190649</v>
      </c>
      <c r="M256" s="16">
        <f t="shared" si="28"/>
        <v>8585.4311404364853</v>
      </c>
      <c r="N256" s="16">
        <f t="shared" si="30"/>
        <v>128494.76001234297</v>
      </c>
      <c r="O256" s="16">
        <f t="shared" si="29"/>
        <v>30000</v>
      </c>
      <c r="P256" s="16">
        <f t="shared" si="31"/>
        <v>158494.76001234297</v>
      </c>
      <c r="Q256" s="16">
        <f t="shared" si="33"/>
        <v>20485125.408175666</v>
      </c>
      <c r="S256">
        <f t="shared" si="34"/>
        <v>15</v>
      </c>
      <c r="T256">
        <f t="shared" si="35"/>
        <v>165690</v>
      </c>
    </row>
    <row r="257" spans="10:20" x14ac:dyDescent="0.35">
      <c r="J257" s="15">
        <f t="shared" si="32"/>
        <v>51653</v>
      </c>
      <c r="K257" s="7">
        <v>256</v>
      </c>
      <c r="L257" s="16">
        <f t="shared" si="27"/>
        <v>119959.29109226978</v>
      </c>
      <c r="M257" s="16">
        <f t="shared" si="28"/>
        <v>8535.4689200731918</v>
      </c>
      <c r="N257" s="16">
        <f t="shared" si="30"/>
        <v>128494.76001234297</v>
      </c>
      <c r="O257" s="16">
        <f t="shared" si="29"/>
        <v>30000</v>
      </c>
      <c r="P257" s="16">
        <f t="shared" si="31"/>
        <v>158494.76001234297</v>
      </c>
      <c r="Q257" s="16">
        <f t="shared" si="33"/>
        <v>20365166.117083397</v>
      </c>
      <c r="S257">
        <f t="shared" si="34"/>
        <v>16</v>
      </c>
      <c r="T257">
        <f t="shared" si="35"/>
        <v>165690</v>
      </c>
    </row>
    <row r="258" spans="10:20" x14ac:dyDescent="0.35">
      <c r="J258" s="15">
        <f t="shared" si="32"/>
        <v>51683</v>
      </c>
      <c r="K258" s="7">
        <v>257</v>
      </c>
      <c r="L258" s="16">
        <f t="shared" ref="L258:L321" si="36">IF(K258&gt;($C$10*12),0,-PPMT($C$4/12,K258,$C$10*12,$C$9))</f>
        <v>120009.27413022489</v>
      </c>
      <c r="M258" s="16">
        <f t="shared" ref="M258:M321" si="37">IF(K258&gt;($C$10*12),0,-IPMT($C$4/12,K258,$C$10*12,$C$9))</f>
        <v>8485.4858821180806</v>
      </c>
      <c r="N258" s="16">
        <f t="shared" si="30"/>
        <v>128494.76001234297</v>
      </c>
      <c r="O258" s="16">
        <f t="shared" ref="O258:O321" si="38">+SUM($C$15:$C$17)</f>
        <v>30000</v>
      </c>
      <c r="P258" s="16">
        <f t="shared" si="31"/>
        <v>158494.76001234297</v>
      </c>
      <c r="Q258" s="16">
        <f t="shared" si="33"/>
        <v>20245156.842953172</v>
      </c>
      <c r="S258">
        <f t="shared" si="34"/>
        <v>17</v>
      </c>
      <c r="T258">
        <f t="shared" si="35"/>
        <v>165690</v>
      </c>
    </row>
    <row r="259" spans="10:20" x14ac:dyDescent="0.35">
      <c r="J259" s="15">
        <f t="shared" si="32"/>
        <v>51714</v>
      </c>
      <c r="K259" s="7">
        <v>258</v>
      </c>
      <c r="L259" s="16">
        <f t="shared" si="36"/>
        <v>120059.27799444579</v>
      </c>
      <c r="M259" s="16">
        <f t="shared" si="37"/>
        <v>8435.4820178971531</v>
      </c>
      <c r="N259" s="16">
        <f t="shared" ref="N259:N322" si="39">+M259+L259</f>
        <v>128494.76001234294</v>
      </c>
      <c r="O259" s="16">
        <f t="shared" si="38"/>
        <v>30000</v>
      </c>
      <c r="P259" s="16">
        <f t="shared" ref="P259:P322" si="40">+O259+N259</f>
        <v>158494.76001234294</v>
      </c>
      <c r="Q259" s="16">
        <f t="shared" si="33"/>
        <v>20125097.564958725</v>
      </c>
      <c r="S259">
        <f t="shared" si="34"/>
        <v>18</v>
      </c>
      <c r="T259">
        <f t="shared" si="35"/>
        <v>165690</v>
      </c>
    </row>
    <row r="260" spans="10:20" x14ac:dyDescent="0.35">
      <c r="J260" s="15">
        <f t="shared" ref="J260:J323" si="41">+EDATE(J259,1)</f>
        <v>51745</v>
      </c>
      <c r="K260" s="7">
        <v>259</v>
      </c>
      <c r="L260" s="16">
        <f t="shared" si="36"/>
        <v>120109.30269361018</v>
      </c>
      <c r="M260" s="16">
        <f t="shared" si="37"/>
        <v>8385.4573187328006</v>
      </c>
      <c r="N260" s="16">
        <f t="shared" si="39"/>
        <v>128494.76001234299</v>
      </c>
      <c r="O260" s="16">
        <f t="shared" si="38"/>
        <v>30000</v>
      </c>
      <c r="P260" s="16">
        <f t="shared" si="40"/>
        <v>158494.760012343</v>
      </c>
      <c r="Q260" s="16">
        <f t="shared" ref="Q260:Q323" si="42">+Q259-L260</f>
        <v>20004988.262265116</v>
      </c>
      <c r="S260">
        <f t="shared" ref="S260:S323" si="43">+IF((S259+1)&gt;$G$4*12,1,S259+1)</f>
        <v>19</v>
      </c>
      <c r="T260">
        <f t="shared" ref="T260:T323" si="44">+ROUNDDOWN(IF(S260=1,T259*(1+$G$6),T259),0)</f>
        <v>165690</v>
      </c>
    </row>
    <row r="261" spans="10:20" x14ac:dyDescent="0.35">
      <c r="J261" s="15">
        <f t="shared" si="41"/>
        <v>51775</v>
      </c>
      <c r="K261" s="7">
        <v>260</v>
      </c>
      <c r="L261" s="16">
        <f t="shared" si="36"/>
        <v>120159.34823639915</v>
      </c>
      <c r="M261" s="16">
        <f t="shared" si="37"/>
        <v>8335.4117759437959</v>
      </c>
      <c r="N261" s="16">
        <f t="shared" si="39"/>
        <v>128494.76001234294</v>
      </c>
      <c r="O261" s="16">
        <f t="shared" si="38"/>
        <v>30000</v>
      </c>
      <c r="P261" s="16">
        <f t="shared" si="40"/>
        <v>158494.76001234294</v>
      </c>
      <c r="Q261" s="16">
        <f t="shared" si="42"/>
        <v>19884828.914028715</v>
      </c>
      <c r="S261">
        <f t="shared" si="43"/>
        <v>20</v>
      </c>
      <c r="T261">
        <f t="shared" si="44"/>
        <v>165690</v>
      </c>
    </row>
    <row r="262" spans="10:20" x14ac:dyDescent="0.35">
      <c r="J262" s="15">
        <f t="shared" si="41"/>
        <v>51806</v>
      </c>
      <c r="K262" s="7">
        <v>261</v>
      </c>
      <c r="L262" s="16">
        <f t="shared" si="36"/>
        <v>120209.41463149767</v>
      </c>
      <c r="M262" s="16">
        <f t="shared" si="37"/>
        <v>8285.3453808452959</v>
      </c>
      <c r="N262" s="16">
        <f t="shared" si="39"/>
        <v>128494.76001234296</v>
      </c>
      <c r="O262" s="16">
        <f t="shared" si="38"/>
        <v>30000</v>
      </c>
      <c r="P262" s="16">
        <f t="shared" si="40"/>
        <v>158494.76001234294</v>
      </c>
      <c r="Q262" s="16">
        <f t="shared" si="42"/>
        <v>19764619.499397218</v>
      </c>
      <c r="S262">
        <f t="shared" si="43"/>
        <v>21</v>
      </c>
      <c r="T262">
        <f t="shared" si="44"/>
        <v>165690</v>
      </c>
    </row>
    <row r="263" spans="10:20" x14ac:dyDescent="0.35">
      <c r="J263" s="15">
        <f t="shared" si="41"/>
        <v>51836</v>
      </c>
      <c r="K263" s="7">
        <v>262</v>
      </c>
      <c r="L263" s="16">
        <f t="shared" si="36"/>
        <v>120259.50188759412</v>
      </c>
      <c r="M263" s="16">
        <f t="shared" si="37"/>
        <v>8235.2581247488379</v>
      </c>
      <c r="N263" s="16">
        <f t="shared" si="39"/>
        <v>128494.76001234296</v>
      </c>
      <c r="O263" s="16">
        <f t="shared" si="38"/>
        <v>30000</v>
      </c>
      <c r="P263" s="16">
        <f t="shared" si="40"/>
        <v>158494.76001234294</v>
      </c>
      <c r="Q263" s="16">
        <f t="shared" si="42"/>
        <v>19644359.997509625</v>
      </c>
      <c r="S263">
        <f t="shared" si="43"/>
        <v>22</v>
      </c>
      <c r="T263">
        <f t="shared" si="44"/>
        <v>165690</v>
      </c>
    </row>
    <row r="264" spans="10:20" x14ac:dyDescent="0.35">
      <c r="J264" s="15">
        <f t="shared" si="41"/>
        <v>51867</v>
      </c>
      <c r="K264" s="7">
        <v>263</v>
      </c>
      <c r="L264" s="16">
        <f t="shared" si="36"/>
        <v>120309.61001338063</v>
      </c>
      <c r="M264" s="16">
        <f t="shared" si="37"/>
        <v>8185.1499989623408</v>
      </c>
      <c r="N264" s="16">
        <f t="shared" si="39"/>
        <v>128494.76001234297</v>
      </c>
      <c r="O264" s="16">
        <f t="shared" si="38"/>
        <v>30000</v>
      </c>
      <c r="P264" s="16">
        <f t="shared" si="40"/>
        <v>158494.76001234297</v>
      </c>
      <c r="Q264" s="16">
        <f t="shared" si="42"/>
        <v>19524050.387496244</v>
      </c>
      <c r="S264">
        <f t="shared" si="43"/>
        <v>23</v>
      </c>
      <c r="T264">
        <f t="shared" si="44"/>
        <v>165690</v>
      </c>
    </row>
    <row r="265" spans="10:20" x14ac:dyDescent="0.35">
      <c r="J265" s="15">
        <f t="shared" si="41"/>
        <v>51898</v>
      </c>
      <c r="K265" s="7">
        <v>264</v>
      </c>
      <c r="L265" s="16">
        <f t="shared" si="36"/>
        <v>120359.73901755287</v>
      </c>
      <c r="M265" s="16">
        <f t="shared" si="37"/>
        <v>8135.0209947900994</v>
      </c>
      <c r="N265" s="16">
        <f t="shared" si="39"/>
        <v>128494.76001234297</v>
      </c>
      <c r="O265" s="16">
        <f t="shared" si="38"/>
        <v>30000</v>
      </c>
      <c r="P265" s="16">
        <f t="shared" si="40"/>
        <v>158494.76001234297</v>
      </c>
      <c r="Q265" s="16">
        <f t="shared" si="42"/>
        <v>19403690.648478691</v>
      </c>
      <c r="S265">
        <f t="shared" si="43"/>
        <v>24</v>
      </c>
      <c r="T265">
        <f t="shared" si="44"/>
        <v>165690</v>
      </c>
    </row>
    <row r="266" spans="10:20" x14ac:dyDescent="0.35">
      <c r="J266" s="15">
        <f t="shared" si="41"/>
        <v>51926</v>
      </c>
      <c r="K266" s="7">
        <v>265</v>
      </c>
      <c r="L266" s="16">
        <f t="shared" si="36"/>
        <v>120409.88890881017</v>
      </c>
      <c r="M266" s="16">
        <f t="shared" si="37"/>
        <v>8084.8711035327851</v>
      </c>
      <c r="N266" s="16">
        <f t="shared" si="39"/>
        <v>128494.76001234296</v>
      </c>
      <c r="O266" s="16">
        <f t="shared" si="38"/>
        <v>30000</v>
      </c>
      <c r="P266" s="16">
        <f t="shared" si="40"/>
        <v>158494.76001234294</v>
      </c>
      <c r="Q266" s="16">
        <f t="shared" si="42"/>
        <v>19283280.75956988</v>
      </c>
      <c r="S266">
        <f t="shared" si="43"/>
        <v>1</v>
      </c>
      <c r="T266">
        <f t="shared" si="44"/>
        <v>167346</v>
      </c>
    </row>
    <row r="267" spans="10:20" x14ac:dyDescent="0.35">
      <c r="J267" s="15">
        <f t="shared" si="41"/>
        <v>51957</v>
      </c>
      <c r="K267" s="7">
        <v>266</v>
      </c>
      <c r="L267" s="16">
        <f t="shared" si="36"/>
        <v>120460.05969585551</v>
      </c>
      <c r="M267" s="16">
        <f t="shared" si="37"/>
        <v>8034.7003164874477</v>
      </c>
      <c r="N267" s="16">
        <f t="shared" si="39"/>
        <v>128494.76001234296</v>
      </c>
      <c r="O267" s="16">
        <f t="shared" si="38"/>
        <v>30000</v>
      </c>
      <c r="P267" s="16">
        <f t="shared" si="40"/>
        <v>158494.76001234294</v>
      </c>
      <c r="Q267" s="16">
        <f t="shared" si="42"/>
        <v>19162820.699874025</v>
      </c>
      <c r="S267">
        <f t="shared" si="43"/>
        <v>2</v>
      </c>
      <c r="T267">
        <f t="shared" si="44"/>
        <v>167346</v>
      </c>
    </row>
    <row r="268" spans="10:20" x14ac:dyDescent="0.35">
      <c r="J268" s="15">
        <f t="shared" si="41"/>
        <v>51987</v>
      </c>
      <c r="K268" s="7">
        <v>267</v>
      </c>
      <c r="L268" s="16">
        <f t="shared" si="36"/>
        <v>120510.25138739544</v>
      </c>
      <c r="M268" s="16">
        <f t="shared" si="37"/>
        <v>7984.508624947508</v>
      </c>
      <c r="N268" s="16">
        <f t="shared" si="39"/>
        <v>128494.76001234296</v>
      </c>
      <c r="O268" s="16">
        <f t="shared" si="38"/>
        <v>30000</v>
      </c>
      <c r="P268" s="16">
        <f t="shared" si="40"/>
        <v>158494.76001234294</v>
      </c>
      <c r="Q268" s="16">
        <f t="shared" si="42"/>
        <v>19042310.44848663</v>
      </c>
      <c r="S268">
        <f t="shared" si="43"/>
        <v>3</v>
      </c>
      <c r="T268">
        <f t="shared" si="44"/>
        <v>167346</v>
      </c>
    </row>
    <row r="269" spans="10:20" x14ac:dyDescent="0.35">
      <c r="J269" s="15">
        <f t="shared" si="41"/>
        <v>52018</v>
      </c>
      <c r="K269" s="7">
        <v>268</v>
      </c>
      <c r="L269" s="16">
        <f t="shared" si="36"/>
        <v>120560.4639921402</v>
      </c>
      <c r="M269" s="16">
        <f t="shared" si="37"/>
        <v>7934.296020202758</v>
      </c>
      <c r="N269" s="16">
        <f t="shared" si="39"/>
        <v>128494.76001234296</v>
      </c>
      <c r="O269" s="16">
        <f t="shared" si="38"/>
        <v>30000</v>
      </c>
      <c r="P269" s="16">
        <f t="shared" si="40"/>
        <v>158494.76001234294</v>
      </c>
      <c r="Q269" s="16">
        <f t="shared" si="42"/>
        <v>18921749.984494489</v>
      </c>
      <c r="S269">
        <f t="shared" si="43"/>
        <v>4</v>
      </c>
      <c r="T269">
        <f t="shared" si="44"/>
        <v>167346</v>
      </c>
    </row>
    <row r="270" spans="10:20" x14ac:dyDescent="0.35">
      <c r="J270" s="15">
        <f t="shared" si="41"/>
        <v>52048</v>
      </c>
      <c r="K270" s="7">
        <v>269</v>
      </c>
      <c r="L270" s="16">
        <f t="shared" si="36"/>
        <v>120610.69751880362</v>
      </c>
      <c r="M270" s="16">
        <f t="shared" si="37"/>
        <v>7884.0624935393689</v>
      </c>
      <c r="N270" s="16">
        <f t="shared" si="39"/>
        <v>128494.76001234299</v>
      </c>
      <c r="O270" s="16">
        <f t="shared" si="38"/>
        <v>30000</v>
      </c>
      <c r="P270" s="16">
        <f t="shared" si="40"/>
        <v>158494.760012343</v>
      </c>
      <c r="Q270" s="16">
        <f t="shared" si="42"/>
        <v>18801139.286975686</v>
      </c>
      <c r="S270">
        <f t="shared" si="43"/>
        <v>5</v>
      </c>
      <c r="T270">
        <f t="shared" si="44"/>
        <v>167346</v>
      </c>
    </row>
    <row r="271" spans="10:20" x14ac:dyDescent="0.35">
      <c r="J271" s="15">
        <f t="shared" si="41"/>
        <v>52079</v>
      </c>
      <c r="K271" s="7">
        <v>270</v>
      </c>
      <c r="L271" s="16">
        <f t="shared" si="36"/>
        <v>120660.9519761031</v>
      </c>
      <c r="M271" s="16">
        <f t="shared" si="37"/>
        <v>7833.8080362398678</v>
      </c>
      <c r="N271" s="16">
        <f t="shared" si="39"/>
        <v>128494.76001234296</v>
      </c>
      <c r="O271" s="16">
        <f t="shared" si="38"/>
        <v>30000</v>
      </c>
      <c r="P271" s="16">
        <f t="shared" si="40"/>
        <v>158494.76001234294</v>
      </c>
      <c r="Q271" s="16">
        <f t="shared" si="42"/>
        <v>18680478.334999584</v>
      </c>
      <c r="S271">
        <f t="shared" si="43"/>
        <v>6</v>
      </c>
      <c r="T271">
        <f t="shared" si="44"/>
        <v>167346</v>
      </c>
    </row>
    <row r="272" spans="10:20" x14ac:dyDescent="0.35">
      <c r="J272" s="15">
        <f t="shared" si="41"/>
        <v>52110</v>
      </c>
      <c r="K272" s="7">
        <v>271</v>
      </c>
      <c r="L272" s="16">
        <f t="shared" si="36"/>
        <v>120711.22737275981</v>
      </c>
      <c r="M272" s="16">
        <f t="shared" si="37"/>
        <v>7783.5326395831571</v>
      </c>
      <c r="N272" s="16">
        <f t="shared" si="39"/>
        <v>128494.76001234296</v>
      </c>
      <c r="O272" s="16">
        <f t="shared" si="38"/>
        <v>30000</v>
      </c>
      <c r="P272" s="16">
        <f t="shared" si="40"/>
        <v>158494.76001234294</v>
      </c>
      <c r="Q272" s="16">
        <f t="shared" si="42"/>
        <v>18559767.107626826</v>
      </c>
      <c r="S272">
        <f t="shared" si="43"/>
        <v>7</v>
      </c>
      <c r="T272">
        <f t="shared" si="44"/>
        <v>167346</v>
      </c>
    </row>
    <row r="273" spans="10:20" x14ac:dyDescent="0.35">
      <c r="J273" s="15">
        <f t="shared" si="41"/>
        <v>52140</v>
      </c>
      <c r="K273" s="7">
        <v>272</v>
      </c>
      <c r="L273" s="16">
        <f t="shared" si="36"/>
        <v>120761.52371749846</v>
      </c>
      <c r="M273" s="16">
        <f t="shared" si="37"/>
        <v>7733.2362948445079</v>
      </c>
      <c r="N273" s="16">
        <f t="shared" si="39"/>
        <v>128494.76001234297</v>
      </c>
      <c r="O273" s="16">
        <f t="shared" si="38"/>
        <v>30000</v>
      </c>
      <c r="P273" s="16">
        <f t="shared" si="40"/>
        <v>158494.76001234297</v>
      </c>
      <c r="Q273" s="16">
        <f t="shared" si="42"/>
        <v>18439005.583909325</v>
      </c>
      <c r="S273">
        <f t="shared" si="43"/>
        <v>8</v>
      </c>
      <c r="T273">
        <f t="shared" si="44"/>
        <v>167346</v>
      </c>
    </row>
    <row r="274" spans="10:20" x14ac:dyDescent="0.35">
      <c r="J274" s="15">
        <f t="shared" si="41"/>
        <v>52171</v>
      </c>
      <c r="K274" s="7">
        <v>273</v>
      </c>
      <c r="L274" s="16">
        <f t="shared" si="36"/>
        <v>120811.84101904741</v>
      </c>
      <c r="M274" s="16">
        <f t="shared" si="37"/>
        <v>7682.9189932955496</v>
      </c>
      <c r="N274" s="16">
        <f t="shared" si="39"/>
        <v>128494.76001234296</v>
      </c>
      <c r="O274" s="16">
        <f t="shared" si="38"/>
        <v>30000</v>
      </c>
      <c r="P274" s="16">
        <f t="shared" si="40"/>
        <v>158494.76001234294</v>
      </c>
      <c r="Q274" s="16">
        <f t="shared" si="42"/>
        <v>18318193.74289028</v>
      </c>
      <c r="S274">
        <f t="shared" si="43"/>
        <v>9</v>
      </c>
      <c r="T274">
        <f t="shared" si="44"/>
        <v>167346</v>
      </c>
    </row>
    <row r="275" spans="10:20" x14ac:dyDescent="0.35">
      <c r="J275" s="15">
        <f t="shared" si="41"/>
        <v>52201</v>
      </c>
      <c r="K275" s="7">
        <v>274</v>
      </c>
      <c r="L275" s="16">
        <f t="shared" si="36"/>
        <v>120862.17928613869</v>
      </c>
      <c r="M275" s="16">
        <f t="shared" si="37"/>
        <v>7632.5807262042808</v>
      </c>
      <c r="N275" s="16">
        <f t="shared" si="39"/>
        <v>128494.76001234297</v>
      </c>
      <c r="O275" s="16">
        <f t="shared" si="38"/>
        <v>30000</v>
      </c>
      <c r="P275" s="16">
        <f t="shared" si="40"/>
        <v>158494.76001234297</v>
      </c>
      <c r="Q275" s="16">
        <f t="shared" si="42"/>
        <v>18197331.563604143</v>
      </c>
      <c r="S275">
        <f t="shared" si="43"/>
        <v>10</v>
      </c>
      <c r="T275">
        <f t="shared" si="44"/>
        <v>167346</v>
      </c>
    </row>
    <row r="276" spans="10:20" x14ac:dyDescent="0.35">
      <c r="J276" s="15">
        <f t="shared" si="41"/>
        <v>52232</v>
      </c>
      <c r="K276" s="7">
        <v>275</v>
      </c>
      <c r="L276" s="16">
        <f t="shared" si="36"/>
        <v>120912.53852750792</v>
      </c>
      <c r="M276" s="16">
        <f t="shared" si="37"/>
        <v>7582.221484835055</v>
      </c>
      <c r="N276" s="16">
        <f t="shared" si="39"/>
        <v>128494.76001234297</v>
      </c>
      <c r="O276" s="16">
        <f t="shared" si="38"/>
        <v>30000</v>
      </c>
      <c r="P276" s="16">
        <f t="shared" si="40"/>
        <v>158494.76001234297</v>
      </c>
      <c r="Q276" s="16">
        <f t="shared" si="42"/>
        <v>18076419.025076635</v>
      </c>
      <c r="S276">
        <f t="shared" si="43"/>
        <v>11</v>
      </c>
      <c r="T276">
        <f t="shared" si="44"/>
        <v>167346</v>
      </c>
    </row>
    <row r="277" spans="10:20" x14ac:dyDescent="0.35">
      <c r="J277" s="15">
        <f t="shared" si="41"/>
        <v>52263</v>
      </c>
      <c r="K277" s="7">
        <v>276</v>
      </c>
      <c r="L277" s="16">
        <f t="shared" si="36"/>
        <v>120962.91875189437</v>
      </c>
      <c r="M277" s="16">
        <f t="shared" si="37"/>
        <v>7531.8412604485939</v>
      </c>
      <c r="N277" s="16">
        <f t="shared" si="39"/>
        <v>128494.76001234296</v>
      </c>
      <c r="O277" s="16">
        <f t="shared" si="38"/>
        <v>30000</v>
      </c>
      <c r="P277" s="16">
        <f t="shared" si="40"/>
        <v>158494.76001234294</v>
      </c>
      <c r="Q277" s="16">
        <f t="shared" si="42"/>
        <v>17955456.10632474</v>
      </c>
      <c r="S277">
        <f t="shared" si="43"/>
        <v>12</v>
      </c>
      <c r="T277">
        <f t="shared" si="44"/>
        <v>167346</v>
      </c>
    </row>
    <row r="278" spans="10:20" x14ac:dyDescent="0.35">
      <c r="J278" s="15">
        <f t="shared" si="41"/>
        <v>52291</v>
      </c>
      <c r="K278" s="7">
        <v>277</v>
      </c>
      <c r="L278" s="16">
        <f t="shared" si="36"/>
        <v>121013.31996804099</v>
      </c>
      <c r="M278" s="16">
        <f t="shared" si="37"/>
        <v>7481.4400443019704</v>
      </c>
      <c r="N278" s="16">
        <f t="shared" si="39"/>
        <v>128494.76001234296</v>
      </c>
      <c r="O278" s="16">
        <f t="shared" si="38"/>
        <v>30000</v>
      </c>
      <c r="P278" s="16">
        <f t="shared" si="40"/>
        <v>158494.76001234294</v>
      </c>
      <c r="Q278" s="16">
        <f t="shared" si="42"/>
        <v>17834442.786356699</v>
      </c>
      <c r="S278">
        <f t="shared" si="43"/>
        <v>13</v>
      </c>
      <c r="T278">
        <f t="shared" si="44"/>
        <v>167346</v>
      </c>
    </row>
    <row r="279" spans="10:20" x14ac:dyDescent="0.35">
      <c r="J279" s="15">
        <f t="shared" si="41"/>
        <v>52322</v>
      </c>
      <c r="K279" s="7">
        <v>278</v>
      </c>
      <c r="L279" s="16">
        <f t="shared" si="36"/>
        <v>121063.74218469435</v>
      </c>
      <c r="M279" s="16">
        <f t="shared" si="37"/>
        <v>7431.0178276486204</v>
      </c>
      <c r="N279" s="16">
        <f t="shared" si="39"/>
        <v>128494.76001234297</v>
      </c>
      <c r="O279" s="16">
        <f t="shared" si="38"/>
        <v>30000</v>
      </c>
      <c r="P279" s="16">
        <f t="shared" si="40"/>
        <v>158494.76001234297</v>
      </c>
      <c r="Q279" s="16">
        <f t="shared" si="42"/>
        <v>17713379.044172004</v>
      </c>
      <c r="S279">
        <f t="shared" si="43"/>
        <v>14</v>
      </c>
      <c r="T279">
        <f t="shared" si="44"/>
        <v>167346</v>
      </c>
    </row>
    <row r="280" spans="10:20" x14ac:dyDescent="0.35">
      <c r="J280" s="15">
        <f t="shared" si="41"/>
        <v>52352</v>
      </c>
      <c r="K280" s="7">
        <v>279</v>
      </c>
      <c r="L280" s="16">
        <f t="shared" si="36"/>
        <v>121114.18541060464</v>
      </c>
      <c r="M280" s="16">
        <f t="shared" si="37"/>
        <v>7380.5746017383308</v>
      </c>
      <c r="N280" s="16">
        <f t="shared" si="39"/>
        <v>128494.76001234297</v>
      </c>
      <c r="O280" s="16">
        <f t="shared" si="38"/>
        <v>30000</v>
      </c>
      <c r="P280" s="16">
        <f t="shared" si="40"/>
        <v>158494.76001234297</v>
      </c>
      <c r="Q280" s="16">
        <f t="shared" si="42"/>
        <v>17592264.8587614</v>
      </c>
      <c r="S280">
        <f t="shared" si="43"/>
        <v>15</v>
      </c>
      <c r="T280">
        <f t="shared" si="44"/>
        <v>167346</v>
      </c>
    </row>
    <row r="281" spans="10:20" x14ac:dyDescent="0.35">
      <c r="J281" s="15">
        <f t="shared" si="41"/>
        <v>52383</v>
      </c>
      <c r="K281" s="7">
        <v>280</v>
      </c>
      <c r="L281" s="16">
        <f t="shared" si="36"/>
        <v>121164.64965452573</v>
      </c>
      <c r="M281" s="16">
        <f t="shared" si="37"/>
        <v>7330.1103578172469</v>
      </c>
      <c r="N281" s="16">
        <f t="shared" si="39"/>
        <v>128494.76001234297</v>
      </c>
      <c r="O281" s="16">
        <f t="shared" si="38"/>
        <v>30000</v>
      </c>
      <c r="P281" s="16">
        <f t="shared" si="40"/>
        <v>158494.76001234297</v>
      </c>
      <c r="Q281" s="16">
        <f t="shared" si="42"/>
        <v>17471100.209106874</v>
      </c>
      <c r="S281">
        <f t="shared" si="43"/>
        <v>16</v>
      </c>
      <c r="T281">
        <f t="shared" si="44"/>
        <v>167346</v>
      </c>
    </row>
    <row r="282" spans="10:20" x14ac:dyDescent="0.35">
      <c r="J282" s="15">
        <f t="shared" si="41"/>
        <v>52413</v>
      </c>
      <c r="K282" s="7">
        <v>281</v>
      </c>
      <c r="L282" s="16">
        <f t="shared" si="36"/>
        <v>121215.1349252151</v>
      </c>
      <c r="M282" s="16">
        <f t="shared" si="37"/>
        <v>7279.6250871278617</v>
      </c>
      <c r="N282" s="16">
        <f t="shared" si="39"/>
        <v>128494.76001234296</v>
      </c>
      <c r="O282" s="16">
        <f t="shared" si="38"/>
        <v>30000</v>
      </c>
      <c r="P282" s="16">
        <f t="shared" si="40"/>
        <v>158494.76001234294</v>
      </c>
      <c r="Q282" s="16">
        <f t="shared" si="42"/>
        <v>17349885.074181657</v>
      </c>
      <c r="S282">
        <f t="shared" si="43"/>
        <v>17</v>
      </c>
      <c r="T282">
        <f t="shared" si="44"/>
        <v>167346</v>
      </c>
    </row>
    <row r="283" spans="10:20" x14ac:dyDescent="0.35">
      <c r="J283" s="15">
        <f t="shared" si="41"/>
        <v>52444</v>
      </c>
      <c r="K283" s="7">
        <v>282</v>
      </c>
      <c r="L283" s="16">
        <f t="shared" si="36"/>
        <v>121265.64123143392</v>
      </c>
      <c r="M283" s="16">
        <f t="shared" si="37"/>
        <v>7229.1187809090216</v>
      </c>
      <c r="N283" s="16">
        <f t="shared" si="39"/>
        <v>128494.76001234294</v>
      </c>
      <c r="O283" s="16">
        <f t="shared" si="38"/>
        <v>30000</v>
      </c>
      <c r="P283" s="16">
        <f t="shared" si="40"/>
        <v>158494.76001234294</v>
      </c>
      <c r="Q283" s="16">
        <f t="shared" si="42"/>
        <v>17228619.432950225</v>
      </c>
      <c r="S283">
        <f t="shared" si="43"/>
        <v>18</v>
      </c>
      <c r="T283">
        <f t="shared" si="44"/>
        <v>167346</v>
      </c>
    </row>
    <row r="284" spans="10:20" x14ac:dyDescent="0.35">
      <c r="J284" s="15">
        <f t="shared" si="41"/>
        <v>52475</v>
      </c>
      <c r="K284" s="7">
        <v>283</v>
      </c>
      <c r="L284" s="16">
        <f t="shared" si="36"/>
        <v>121316.16858194704</v>
      </c>
      <c r="M284" s="16">
        <f t="shared" si="37"/>
        <v>7178.5914303959225</v>
      </c>
      <c r="N284" s="16">
        <f t="shared" si="39"/>
        <v>128494.76001234297</v>
      </c>
      <c r="O284" s="16">
        <f t="shared" si="38"/>
        <v>30000</v>
      </c>
      <c r="P284" s="16">
        <f t="shared" si="40"/>
        <v>158494.76001234297</v>
      </c>
      <c r="Q284" s="16">
        <f t="shared" si="42"/>
        <v>17107303.264368277</v>
      </c>
      <c r="S284">
        <f t="shared" si="43"/>
        <v>19</v>
      </c>
      <c r="T284">
        <f t="shared" si="44"/>
        <v>167346</v>
      </c>
    </row>
    <row r="285" spans="10:20" x14ac:dyDescent="0.35">
      <c r="J285" s="15">
        <f t="shared" si="41"/>
        <v>52505</v>
      </c>
      <c r="K285" s="7">
        <v>284</v>
      </c>
      <c r="L285" s="16">
        <f t="shared" si="36"/>
        <v>121366.71698552287</v>
      </c>
      <c r="M285" s="16">
        <f t="shared" si="37"/>
        <v>7128.0430268201126</v>
      </c>
      <c r="N285" s="16">
        <f t="shared" si="39"/>
        <v>128494.76001234299</v>
      </c>
      <c r="O285" s="16">
        <f t="shared" si="38"/>
        <v>30000</v>
      </c>
      <c r="P285" s="16">
        <f t="shared" si="40"/>
        <v>158494.760012343</v>
      </c>
      <c r="Q285" s="16">
        <f t="shared" si="42"/>
        <v>16985936.547382753</v>
      </c>
      <c r="S285">
        <f t="shared" si="43"/>
        <v>20</v>
      </c>
      <c r="T285">
        <f t="shared" si="44"/>
        <v>167346</v>
      </c>
    </row>
    <row r="286" spans="10:20" x14ac:dyDescent="0.35">
      <c r="J286" s="15">
        <f t="shared" si="41"/>
        <v>52536</v>
      </c>
      <c r="K286" s="7">
        <v>285</v>
      </c>
      <c r="L286" s="16">
        <f t="shared" si="36"/>
        <v>121417.28645093348</v>
      </c>
      <c r="M286" s="16">
        <f t="shared" si="37"/>
        <v>7077.473561409478</v>
      </c>
      <c r="N286" s="16">
        <f t="shared" si="39"/>
        <v>128494.76001234296</v>
      </c>
      <c r="O286" s="16">
        <f t="shared" si="38"/>
        <v>30000</v>
      </c>
      <c r="P286" s="16">
        <f t="shared" si="40"/>
        <v>158494.76001234294</v>
      </c>
      <c r="Q286" s="16">
        <f t="shared" si="42"/>
        <v>16864519.26093182</v>
      </c>
      <c r="S286">
        <f t="shared" si="43"/>
        <v>21</v>
      </c>
      <c r="T286">
        <f t="shared" si="44"/>
        <v>167346</v>
      </c>
    </row>
    <row r="287" spans="10:20" x14ac:dyDescent="0.35">
      <c r="J287" s="15">
        <f t="shared" si="41"/>
        <v>52566</v>
      </c>
      <c r="K287" s="7">
        <v>286</v>
      </c>
      <c r="L287" s="16">
        <f t="shared" si="36"/>
        <v>121467.87698695471</v>
      </c>
      <c r="M287" s="16">
        <f t="shared" si="37"/>
        <v>7026.8830253882552</v>
      </c>
      <c r="N287" s="16">
        <f t="shared" si="39"/>
        <v>128494.76001234297</v>
      </c>
      <c r="O287" s="16">
        <f t="shared" si="38"/>
        <v>30000</v>
      </c>
      <c r="P287" s="16">
        <f t="shared" si="40"/>
        <v>158494.76001234297</v>
      </c>
      <c r="Q287" s="16">
        <f t="shared" si="42"/>
        <v>16743051.383944865</v>
      </c>
      <c r="S287">
        <f t="shared" si="43"/>
        <v>22</v>
      </c>
      <c r="T287">
        <f t="shared" si="44"/>
        <v>167346</v>
      </c>
    </row>
    <row r="288" spans="10:20" x14ac:dyDescent="0.35">
      <c r="J288" s="15">
        <f t="shared" si="41"/>
        <v>52597</v>
      </c>
      <c r="K288" s="7">
        <v>287</v>
      </c>
      <c r="L288" s="16">
        <f t="shared" si="36"/>
        <v>121518.48860236593</v>
      </c>
      <c r="M288" s="16">
        <f t="shared" si="37"/>
        <v>6976.2714099770246</v>
      </c>
      <c r="N288" s="16">
        <f t="shared" si="39"/>
        <v>128494.76001234296</v>
      </c>
      <c r="O288" s="16">
        <f t="shared" si="38"/>
        <v>30000</v>
      </c>
      <c r="P288" s="16">
        <f t="shared" si="40"/>
        <v>158494.76001234294</v>
      </c>
      <c r="Q288" s="16">
        <f t="shared" si="42"/>
        <v>16621532.895342499</v>
      </c>
      <c r="S288">
        <f t="shared" si="43"/>
        <v>23</v>
      </c>
      <c r="T288">
        <f t="shared" si="44"/>
        <v>167346</v>
      </c>
    </row>
    <row r="289" spans="10:20" x14ac:dyDescent="0.35">
      <c r="J289" s="15">
        <f t="shared" si="41"/>
        <v>52628</v>
      </c>
      <c r="K289" s="7">
        <v>288</v>
      </c>
      <c r="L289" s="16">
        <f t="shared" si="36"/>
        <v>121569.12130595026</v>
      </c>
      <c r="M289" s="16">
        <f t="shared" si="37"/>
        <v>6925.6387063927041</v>
      </c>
      <c r="N289" s="16">
        <f t="shared" si="39"/>
        <v>128494.76001234297</v>
      </c>
      <c r="O289" s="16">
        <f t="shared" si="38"/>
        <v>30000</v>
      </c>
      <c r="P289" s="16">
        <f t="shared" si="40"/>
        <v>158494.76001234297</v>
      </c>
      <c r="Q289" s="16">
        <f t="shared" si="42"/>
        <v>16499963.774036549</v>
      </c>
      <c r="S289">
        <f t="shared" si="43"/>
        <v>24</v>
      </c>
      <c r="T289">
        <f t="shared" si="44"/>
        <v>167346</v>
      </c>
    </row>
    <row r="290" spans="10:20" x14ac:dyDescent="0.35">
      <c r="J290" s="15">
        <f t="shared" si="41"/>
        <v>52657</v>
      </c>
      <c r="K290" s="7">
        <v>289</v>
      </c>
      <c r="L290" s="16">
        <f t="shared" si="36"/>
        <v>121619.77510649442</v>
      </c>
      <c r="M290" s="16">
        <f t="shared" si="37"/>
        <v>6874.9849058485588</v>
      </c>
      <c r="N290" s="16">
        <f t="shared" si="39"/>
        <v>128494.76001234297</v>
      </c>
      <c r="O290" s="16">
        <f t="shared" si="38"/>
        <v>30000</v>
      </c>
      <c r="P290" s="16">
        <f t="shared" si="40"/>
        <v>158494.76001234297</v>
      </c>
      <c r="Q290" s="16">
        <f t="shared" si="42"/>
        <v>16378343.998930054</v>
      </c>
      <c r="S290">
        <f t="shared" si="43"/>
        <v>1</v>
      </c>
      <c r="T290">
        <f t="shared" si="44"/>
        <v>169019</v>
      </c>
    </row>
    <row r="291" spans="10:20" x14ac:dyDescent="0.35">
      <c r="J291" s="15">
        <f t="shared" si="41"/>
        <v>52688</v>
      </c>
      <c r="K291" s="7">
        <v>290</v>
      </c>
      <c r="L291" s="16">
        <f t="shared" si="36"/>
        <v>121670.45001278877</v>
      </c>
      <c r="M291" s="16">
        <f t="shared" si="37"/>
        <v>6824.309999554187</v>
      </c>
      <c r="N291" s="16">
        <f t="shared" si="39"/>
        <v>128494.76001234296</v>
      </c>
      <c r="O291" s="16">
        <f t="shared" si="38"/>
        <v>30000</v>
      </c>
      <c r="P291" s="16">
        <f t="shared" si="40"/>
        <v>158494.76001234294</v>
      </c>
      <c r="Q291" s="16">
        <f t="shared" si="42"/>
        <v>16256673.548917266</v>
      </c>
      <c r="S291">
        <f t="shared" si="43"/>
        <v>2</v>
      </c>
      <c r="T291">
        <f t="shared" si="44"/>
        <v>169019</v>
      </c>
    </row>
    <row r="292" spans="10:20" x14ac:dyDescent="0.35">
      <c r="J292" s="15">
        <f t="shared" si="41"/>
        <v>52718</v>
      </c>
      <c r="K292" s="7">
        <v>291</v>
      </c>
      <c r="L292" s="16">
        <f t="shared" si="36"/>
        <v>121721.14603362742</v>
      </c>
      <c r="M292" s="16">
        <f t="shared" si="37"/>
        <v>6773.6139787155234</v>
      </c>
      <c r="N292" s="16">
        <f t="shared" si="39"/>
        <v>128494.76001234294</v>
      </c>
      <c r="O292" s="16">
        <f t="shared" si="38"/>
        <v>30000</v>
      </c>
      <c r="P292" s="16">
        <f t="shared" si="40"/>
        <v>158494.76001234294</v>
      </c>
      <c r="Q292" s="16">
        <f t="shared" si="42"/>
        <v>16134952.402883638</v>
      </c>
      <c r="S292">
        <f t="shared" si="43"/>
        <v>3</v>
      </c>
      <c r="T292">
        <f t="shared" si="44"/>
        <v>169019</v>
      </c>
    </row>
    <row r="293" spans="10:20" x14ac:dyDescent="0.35">
      <c r="J293" s="15">
        <f t="shared" si="41"/>
        <v>52749</v>
      </c>
      <c r="K293" s="7">
        <v>292</v>
      </c>
      <c r="L293" s="16">
        <f t="shared" si="36"/>
        <v>121771.86317780813</v>
      </c>
      <c r="M293" s="16">
        <f t="shared" si="37"/>
        <v>6722.8968345348476</v>
      </c>
      <c r="N293" s="16">
        <f t="shared" si="39"/>
        <v>128494.76001234297</v>
      </c>
      <c r="O293" s="16">
        <f t="shared" si="38"/>
        <v>30000</v>
      </c>
      <c r="P293" s="16">
        <f t="shared" si="40"/>
        <v>158494.76001234297</v>
      </c>
      <c r="Q293" s="16">
        <f t="shared" si="42"/>
        <v>16013180.53970583</v>
      </c>
      <c r="S293">
        <f t="shared" si="43"/>
        <v>4</v>
      </c>
      <c r="T293">
        <f t="shared" si="44"/>
        <v>169019</v>
      </c>
    </row>
    <row r="294" spans="10:20" x14ac:dyDescent="0.35">
      <c r="J294" s="15">
        <f t="shared" si="41"/>
        <v>52779</v>
      </c>
      <c r="K294" s="7">
        <v>293</v>
      </c>
      <c r="L294" s="16">
        <f t="shared" si="36"/>
        <v>121822.60145413221</v>
      </c>
      <c r="M294" s="16">
        <f t="shared" si="37"/>
        <v>6672.15855821076</v>
      </c>
      <c r="N294" s="16">
        <f t="shared" si="39"/>
        <v>128494.76001234297</v>
      </c>
      <c r="O294" s="16">
        <f t="shared" si="38"/>
        <v>30000</v>
      </c>
      <c r="P294" s="16">
        <f t="shared" si="40"/>
        <v>158494.76001234297</v>
      </c>
      <c r="Q294" s="16">
        <f t="shared" si="42"/>
        <v>15891357.938251698</v>
      </c>
      <c r="S294">
        <f t="shared" si="43"/>
        <v>5</v>
      </c>
      <c r="T294">
        <f t="shared" si="44"/>
        <v>169019</v>
      </c>
    </row>
    <row r="295" spans="10:20" x14ac:dyDescent="0.35">
      <c r="J295" s="15">
        <f t="shared" si="41"/>
        <v>52810</v>
      </c>
      <c r="K295" s="7">
        <v>294</v>
      </c>
      <c r="L295" s="16">
        <f t="shared" si="36"/>
        <v>121873.36087140476</v>
      </c>
      <c r="M295" s="16">
        <f t="shared" si="37"/>
        <v>6621.3991409382052</v>
      </c>
      <c r="N295" s="16">
        <f t="shared" si="39"/>
        <v>128494.76001234296</v>
      </c>
      <c r="O295" s="16">
        <f t="shared" si="38"/>
        <v>30000</v>
      </c>
      <c r="P295" s="16">
        <f t="shared" si="40"/>
        <v>158494.76001234294</v>
      </c>
      <c r="Q295" s="16">
        <f t="shared" si="42"/>
        <v>15769484.577380294</v>
      </c>
      <c r="S295">
        <f t="shared" si="43"/>
        <v>6</v>
      </c>
      <c r="T295">
        <f t="shared" si="44"/>
        <v>169019</v>
      </c>
    </row>
    <row r="296" spans="10:20" x14ac:dyDescent="0.35">
      <c r="J296" s="15">
        <f t="shared" si="41"/>
        <v>52841</v>
      </c>
      <c r="K296" s="7">
        <v>295</v>
      </c>
      <c r="L296" s="16">
        <f t="shared" si="36"/>
        <v>121924.1414384345</v>
      </c>
      <c r="M296" s="16">
        <f t="shared" si="37"/>
        <v>6570.6185739084513</v>
      </c>
      <c r="N296" s="16">
        <f t="shared" si="39"/>
        <v>128494.76001234294</v>
      </c>
      <c r="O296" s="16">
        <f t="shared" si="38"/>
        <v>30000</v>
      </c>
      <c r="P296" s="16">
        <f t="shared" si="40"/>
        <v>158494.76001234294</v>
      </c>
      <c r="Q296" s="16">
        <f t="shared" si="42"/>
        <v>15647560.43594186</v>
      </c>
      <c r="S296">
        <f t="shared" si="43"/>
        <v>7</v>
      </c>
      <c r="T296">
        <f t="shared" si="44"/>
        <v>169019</v>
      </c>
    </row>
    <row r="297" spans="10:20" x14ac:dyDescent="0.35">
      <c r="J297" s="15">
        <f t="shared" si="41"/>
        <v>52871</v>
      </c>
      <c r="K297" s="7">
        <v>296</v>
      </c>
      <c r="L297" s="16">
        <f t="shared" si="36"/>
        <v>121974.94316403384</v>
      </c>
      <c r="M297" s="16">
        <f t="shared" si="37"/>
        <v>6519.816848309104</v>
      </c>
      <c r="N297" s="16">
        <f t="shared" si="39"/>
        <v>128494.76001234294</v>
      </c>
      <c r="O297" s="16">
        <f t="shared" si="38"/>
        <v>30000</v>
      </c>
      <c r="P297" s="16">
        <f t="shared" si="40"/>
        <v>158494.76001234294</v>
      </c>
      <c r="Q297" s="16">
        <f t="shared" si="42"/>
        <v>15525585.492777826</v>
      </c>
      <c r="S297">
        <f t="shared" si="43"/>
        <v>8</v>
      </c>
      <c r="T297">
        <f t="shared" si="44"/>
        <v>169019</v>
      </c>
    </row>
    <row r="298" spans="10:20" x14ac:dyDescent="0.35">
      <c r="J298" s="15">
        <f t="shared" si="41"/>
        <v>52902</v>
      </c>
      <c r="K298" s="7">
        <v>297</v>
      </c>
      <c r="L298" s="16">
        <f t="shared" si="36"/>
        <v>122025.76605701887</v>
      </c>
      <c r="M298" s="16">
        <f t="shared" si="37"/>
        <v>6468.9939553240911</v>
      </c>
      <c r="N298" s="16">
        <f t="shared" si="39"/>
        <v>128494.76001234297</v>
      </c>
      <c r="O298" s="16">
        <f t="shared" si="38"/>
        <v>30000</v>
      </c>
      <c r="P298" s="16">
        <f t="shared" si="40"/>
        <v>158494.76001234297</v>
      </c>
      <c r="Q298" s="16">
        <f t="shared" si="42"/>
        <v>15403559.726720808</v>
      </c>
      <c r="S298">
        <f t="shared" si="43"/>
        <v>9</v>
      </c>
      <c r="T298">
        <f t="shared" si="44"/>
        <v>169019</v>
      </c>
    </row>
    <row r="299" spans="10:20" x14ac:dyDescent="0.35">
      <c r="J299" s="15">
        <f t="shared" si="41"/>
        <v>52932</v>
      </c>
      <c r="K299" s="7">
        <v>298</v>
      </c>
      <c r="L299" s="16">
        <f t="shared" si="36"/>
        <v>122076.61012620929</v>
      </c>
      <c r="M299" s="16">
        <f t="shared" si="37"/>
        <v>6418.1498861336668</v>
      </c>
      <c r="N299" s="16">
        <f t="shared" si="39"/>
        <v>128494.76001234296</v>
      </c>
      <c r="O299" s="16">
        <f t="shared" si="38"/>
        <v>30000</v>
      </c>
      <c r="P299" s="16">
        <f t="shared" si="40"/>
        <v>158494.76001234294</v>
      </c>
      <c r="Q299" s="16">
        <f t="shared" si="42"/>
        <v>15281483.1165946</v>
      </c>
      <c r="S299">
        <f t="shared" si="43"/>
        <v>10</v>
      </c>
      <c r="T299">
        <f t="shared" si="44"/>
        <v>169019</v>
      </c>
    </row>
    <row r="300" spans="10:20" x14ac:dyDescent="0.35">
      <c r="J300" s="15">
        <f t="shared" si="41"/>
        <v>52963</v>
      </c>
      <c r="K300" s="7">
        <v>299</v>
      </c>
      <c r="L300" s="16">
        <f t="shared" si="36"/>
        <v>122127.47538042854</v>
      </c>
      <c r="M300" s="16">
        <f t="shared" si="37"/>
        <v>6367.2846319144119</v>
      </c>
      <c r="N300" s="16">
        <f t="shared" si="39"/>
        <v>128494.76001234296</v>
      </c>
      <c r="O300" s="16">
        <f t="shared" si="38"/>
        <v>30000</v>
      </c>
      <c r="P300" s="16">
        <f t="shared" si="40"/>
        <v>158494.76001234294</v>
      </c>
      <c r="Q300" s="16">
        <f t="shared" si="42"/>
        <v>15159355.641214171</v>
      </c>
      <c r="S300">
        <f t="shared" si="43"/>
        <v>11</v>
      </c>
      <c r="T300">
        <f t="shared" si="44"/>
        <v>169019</v>
      </c>
    </row>
    <row r="301" spans="10:20" x14ac:dyDescent="0.35">
      <c r="J301" s="15">
        <f t="shared" si="41"/>
        <v>52994</v>
      </c>
      <c r="K301" s="7">
        <v>300</v>
      </c>
      <c r="L301" s="16">
        <f t="shared" si="36"/>
        <v>122178.36182850372</v>
      </c>
      <c r="M301" s="16">
        <f t="shared" si="37"/>
        <v>6316.3981838392347</v>
      </c>
      <c r="N301" s="16">
        <f t="shared" si="39"/>
        <v>128494.76001234296</v>
      </c>
      <c r="O301" s="16">
        <f t="shared" si="38"/>
        <v>30000</v>
      </c>
      <c r="P301" s="16">
        <f t="shared" si="40"/>
        <v>158494.76001234294</v>
      </c>
      <c r="Q301" s="16">
        <f t="shared" si="42"/>
        <v>15037177.279385667</v>
      </c>
      <c r="S301">
        <f t="shared" si="43"/>
        <v>12</v>
      </c>
      <c r="T301">
        <f t="shared" si="44"/>
        <v>169019</v>
      </c>
    </row>
    <row r="302" spans="10:20" x14ac:dyDescent="0.35">
      <c r="J302" s="15">
        <f t="shared" si="41"/>
        <v>53022</v>
      </c>
      <c r="K302" s="7">
        <v>301</v>
      </c>
      <c r="L302" s="16">
        <f t="shared" si="36"/>
        <v>122229.26947926561</v>
      </c>
      <c r="M302" s="16">
        <f t="shared" si="37"/>
        <v>6265.4905330773572</v>
      </c>
      <c r="N302" s="16">
        <f t="shared" si="39"/>
        <v>128494.76001234297</v>
      </c>
      <c r="O302" s="16">
        <f t="shared" si="38"/>
        <v>30000</v>
      </c>
      <c r="P302" s="16">
        <f t="shared" si="40"/>
        <v>158494.76001234297</v>
      </c>
      <c r="Q302" s="16">
        <f t="shared" si="42"/>
        <v>14914948.009906402</v>
      </c>
      <c r="S302">
        <f t="shared" si="43"/>
        <v>13</v>
      </c>
      <c r="T302">
        <f t="shared" si="44"/>
        <v>169019</v>
      </c>
    </row>
    <row r="303" spans="10:20" x14ac:dyDescent="0.35">
      <c r="J303" s="15">
        <f t="shared" si="41"/>
        <v>53053</v>
      </c>
      <c r="K303" s="7">
        <v>302</v>
      </c>
      <c r="L303" s="16">
        <f t="shared" si="36"/>
        <v>122280.19834154862</v>
      </c>
      <c r="M303" s="16">
        <f t="shared" si="37"/>
        <v>6214.5616707943309</v>
      </c>
      <c r="N303" s="16">
        <f t="shared" si="39"/>
        <v>128494.76001234294</v>
      </c>
      <c r="O303" s="16">
        <f t="shared" si="38"/>
        <v>30000</v>
      </c>
      <c r="P303" s="16">
        <f t="shared" si="40"/>
        <v>158494.76001234294</v>
      </c>
      <c r="Q303" s="16">
        <f t="shared" si="42"/>
        <v>14792667.811564853</v>
      </c>
      <c r="S303">
        <f t="shared" si="43"/>
        <v>14</v>
      </c>
      <c r="T303">
        <f t="shared" si="44"/>
        <v>169019</v>
      </c>
    </row>
    <row r="304" spans="10:20" x14ac:dyDescent="0.35">
      <c r="J304" s="15">
        <f t="shared" si="41"/>
        <v>53083</v>
      </c>
      <c r="K304" s="7">
        <v>303</v>
      </c>
      <c r="L304" s="16">
        <f t="shared" si="36"/>
        <v>122331.14842419093</v>
      </c>
      <c r="M304" s="16">
        <f t="shared" si="37"/>
        <v>6163.6115881520182</v>
      </c>
      <c r="N304" s="16">
        <f t="shared" si="39"/>
        <v>128494.76001234296</v>
      </c>
      <c r="O304" s="16">
        <f t="shared" si="38"/>
        <v>30000</v>
      </c>
      <c r="P304" s="16">
        <f t="shared" si="40"/>
        <v>158494.76001234294</v>
      </c>
      <c r="Q304" s="16">
        <f t="shared" si="42"/>
        <v>14670336.663140662</v>
      </c>
      <c r="S304">
        <f t="shared" si="43"/>
        <v>15</v>
      </c>
      <c r="T304">
        <f t="shared" si="44"/>
        <v>169019</v>
      </c>
    </row>
    <row r="305" spans="10:20" x14ac:dyDescent="0.35">
      <c r="J305" s="15">
        <f t="shared" si="41"/>
        <v>53114</v>
      </c>
      <c r="K305" s="7">
        <v>304</v>
      </c>
      <c r="L305" s="16">
        <f t="shared" si="36"/>
        <v>122382.11973603435</v>
      </c>
      <c r="M305" s="16">
        <f t="shared" si="37"/>
        <v>6112.6402763086053</v>
      </c>
      <c r="N305" s="16">
        <f t="shared" si="39"/>
        <v>128494.76001234296</v>
      </c>
      <c r="O305" s="16">
        <f t="shared" si="38"/>
        <v>30000</v>
      </c>
      <c r="P305" s="16">
        <f t="shared" si="40"/>
        <v>158494.76001234294</v>
      </c>
      <c r="Q305" s="16">
        <f t="shared" si="42"/>
        <v>14547954.543404628</v>
      </c>
      <c r="S305">
        <f t="shared" si="43"/>
        <v>16</v>
      </c>
      <c r="T305">
        <f t="shared" si="44"/>
        <v>169019</v>
      </c>
    </row>
    <row r="306" spans="10:20" x14ac:dyDescent="0.35">
      <c r="J306" s="15">
        <f t="shared" si="41"/>
        <v>53144</v>
      </c>
      <c r="K306" s="7">
        <v>305</v>
      </c>
      <c r="L306" s="16">
        <f t="shared" si="36"/>
        <v>122433.11228592436</v>
      </c>
      <c r="M306" s="16">
        <f t="shared" si="37"/>
        <v>6061.6477264185905</v>
      </c>
      <c r="N306" s="16">
        <f t="shared" si="39"/>
        <v>128494.76001234296</v>
      </c>
      <c r="O306" s="16">
        <f t="shared" si="38"/>
        <v>30000</v>
      </c>
      <c r="P306" s="16">
        <f t="shared" si="40"/>
        <v>158494.76001234294</v>
      </c>
      <c r="Q306" s="16">
        <f t="shared" si="42"/>
        <v>14425521.431118703</v>
      </c>
      <c r="S306">
        <f t="shared" si="43"/>
        <v>17</v>
      </c>
      <c r="T306">
        <f t="shared" si="44"/>
        <v>169019</v>
      </c>
    </row>
    <row r="307" spans="10:20" x14ac:dyDescent="0.35">
      <c r="J307" s="15">
        <f t="shared" si="41"/>
        <v>53175</v>
      </c>
      <c r="K307" s="7">
        <v>306</v>
      </c>
      <c r="L307" s="16">
        <f t="shared" si="36"/>
        <v>122484.12608271018</v>
      </c>
      <c r="M307" s="16">
        <f t="shared" si="37"/>
        <v>6010.6339296327887</v>
      </c>
      <c r="N307" s="16">
        <f t="shared" si="39"/>
        <v>128494.76001234297</v>
      </c>
      <c r="O307" s="16">
        <f t="shared" si="38"/>
        <v>30000</v>
      </c>
      <c r="P307" s="16">
        <f t="shared" si="40"/>
        <v>158494.76001234297</v>
      </c>
      <c r="Q307" s="16">
        <f t="shared" si="42"/>
        <v>14303037.305035992</v>
      </c>
      <c r="S307">
        <f t="shared" si="43"/>
        <v>18</v>
      </c>
      <c r="T307">
        <f t="shared" si="44"/>
        <v>169019</v>
      </c>
    </row>
    <row r="308" spans="10:20" x14ac:dyDescent="0.35">
      <c r="J308" s="15">
        <f t="shared" si="41"/>
        <v>53206</v>
      </c>
      <c r="K308" s="7">
        <v>307</v>
      </c>
      <c r="L308" s="16">
        <f t="shared" si="36"/>
        <v>122535.16113524462</v>
      </c>
      <c r="M308" s="16">
        <f t="shared" si="37"/>
        <v>5959.5988770983267</v>
      </c>
      <c r="N308" s="16">
        <f t="shared" si="39"/>
        <v>128494.76001234294</v>
      </c>
      <c r="O308" s="16">
        <f t="shared" si="38"/>
        <v>30000</v>
      </c>
      <c r="P308" s="16">
        <f t="shared" si="40"/>
        <v>158494.76001234294</v>
      </c>
      <c r="Q308" s="16">
        <f t="shared" si="42"/>
        <v>14180502.143900746</v>
      </c>
      <c r="S308">
        <f t="shared" si="43"/>
        <v>19</v>
      </c>
      <c r="T308">
        <f t="shared" si="44"/>
        <v>169019</v>
      </c>
    </row>
    <row r="309" spans="10:20" x14ac:dyDescent="0.35">
      <c r="J309" s="15">
        <f t="shared" si="41"/>
        <v>53236</v>
      </c>
      <c r="K309" s="7">
        <v>308</v>
      </c>
      <c r="L309" s="16">
        <f t="shared" si="36"/>
        <v>122586.21745238431</v>
      </c>
      <c r="M309" s="16">
        <f t="shared" si="37"/>
        <v>5908.5425599586406</v>
      </c>
      <c r="N309" s="16">
        <f t="shared" si="39"/>
        <v>128494.76001234296</v>
      </c>
      <c r="O309" s="16">
        <f t="shared" si="38"/>
        <v>30000</v>
      </c>
      <c r="P309" s="16">
        <f t="shared" si="40"/>
        <v>158494.76001234294</v>
      </c>
      <c r="Q309" s="16">
        <f t="shared" si="42"/>
        <v>14057915.926448362</v>
      </c>
      <c r="S309">
        <f t="shared" si="43"/>
        <v>20</v>
      </c>
      <c r="T309">
        <f t="shared" si="44"/>
        <v>169019</v>
      </c>
    </row>
    <row r="310" spans="10:20" x14ac:dyDescent="0.35">
      <c r="J310" s="15">
        <f t="shared" si="41"/>
        <v>53267</v>
      </c>
      <c r="K310" s="7">
        <v>309</v>
      </c>
      <c r="L310" s="16">
        <f t="shared" si="36"/>
        <v>122637.29504298948</v>
      </c>
      <c r="M310" s="16">
        <f t="shared" si="37"/>
        <v>5857.4649693534811</v>
      </c>
      <c r="N310" s="16">
        <f t="shared" si="39"/>
        <v>128494.76001234297</v>
      </c>
      <c r="O310" s="16">
        <f t="shared" si="38"/>
        <v>30000</v>
      </c>
      <c r="P310" s="16">
        <f t="shared" si="40"/>
        <v>158494.76001234297</v>
      </c>
      <c r="Q310" s="16">
        <f t="shared" si="42"/>
        <v>13935278.631405372</v>
      </c>
      <c r="S310">
        <f t="shared" si="43"/>
        <v>21</v>
      </c>
      <c r="T310">
        <f t="shared" si="44"/>
        <v>169019</v>
      </c>
    </row>
    <row r="311" spans="10:20" x14ac:dyDescent="0.35">
      <c r="J311" s="15">
        <f t="shared" si="41"/>
        <v>53297</v>
      </c>
      <c r="K311" s="7">
        <v>310</v>
      </c>
      <c r="L311" s="16">
        <f t="shared" si="36"/>
        <v>122688.39391592407</v>
      </c>
      <c r="M311" s="16">
        <f t="shared" si="37"/>
        <v>5806.3660964189021</v>
      </c>
      <c r="N311" s="16">
        <f t="shared" si="39"/>
        <v>128494.76001234297</v>
      </c>
      <c r="O311" s="16">
        <f t="shared" si="38"/>
        <v>30000</v>
      </c>
      <c r="P311" s="16">
        <f t="shared" si="40"/>
        <v>158494.76001234297</v>
      </c>
      <c r="Q311" s="16">
        <f t="shared" si="42"/>
        <v>13812590.237489449</v>
      </c>
      <c r="S311">
        <f t="shared" si="43"/>
        <v>22</v>
      </c>
      <c r="T311">
        <f t="shared" si="44"/>
        <v>169019</v>
      </c>
    </row>
    <row r="312" spans="10:20" x14ac:dyDescent="0.35">
      <c r="J312" s="15">
        <f t="shared" si="41"/>
        <v>53328</v>
      </c>
      <c r="K312" s="7">
        <v>311</v>
      </c>
      <c r="L312" s="16">
        <f t="shared" si="36"/>
        <v>122739.51408005568</v>
      </c>
      <c r="M312" s="16">
        <f t="shared" si="37"/>
        <v>5755.2459322872664</v>
      </c>
      <c r="N312" s="16">
        <f t="shared" si="39"/>
        <v>128494.76001234294</v>
      </c>
      <c r="O312" s="16">
        <f t="shared" si="38"/>
        <v>30000</v>
      </c>
      <c r="P312" s="16">
        <f t="shared" si="40"/>
        <v>158494.76001234294</v>
      </c>
      <c r="Q312" s="16">
        <f t="shared" si="42"/>
        <v>13689850.723409394</v>
      </c>
      <c r="S312">
        <f t="shared" si="43"/>
        <v>23</v>
      </c>
      <c r="T312">
        <f t="shared" si="44"/>
        <v>169019</v>
      </c>
    </row>
    <row r="313" spans="10:20" x14ac:dyDescent="0.35">
      <c r="J313" s="15">
        <f t="shared" si="41"/>
        <v>53359</v>
      </c>
      <c r="K313" s="7">
        <v>312</v>
      </c>
      <c r="L313" s="16">
        <f t="shared" si="36"/>
        <v>122790.6555442557</v>
      </c>
      <c r="M313" s="16">
        <f t="shared" si="37"/>
        <v>5704.1044680872428</v>
      </c>
      <c r="N313" s="16">
        <f t="shared" si="39"/>
        <v>128494.76001234294</v>
      </c>
      <c r="O313" s="16">
        <f t="shared" si="38"/>
        <v>30000</v>
      </c>
      <c r="P313" s="16">
        <f t="shared" si="40"/>
        <v>158494.76001234294</v>
      </c>
      <c r="Q313" s="16">
        <f t="shared" si="42"/>
        <v>13567060.067865139</v>
      </c>
      <c r="S313">
        <f t="shared" si="43"/>
        <v>24</v>
      </c>
      <c r="T313">
        <f t="shared" si="44"/>
        <v>169019</v>
      </c>
    </row>
    <row r="314" spans="10:20" x14ac:dyDescent="0.35">
      <c r="J314" s="15">
        <f t="shared" si="41"/>
        <v>53387</v>
      </c>
      <c r="K314" s="7">
        <v>313</v>
      </c>
      <c r="L314" s="16">
        <f t="shared" si="36"/>
        <v>122841.81831739916</v>
      </c>
      <c r="M314" s="16">
        <f t="shared" si="37"/>
        <v>5652.9416949438037</v>
      </c>
      <c r="N314" s="16">
        <f t="shared" si="39"/>
        <v>128494.76001234296</v>
      </c>
      <c r="O314" s="16">
        <f t="shared" si="38"/>
        <v>30000</v>
      </c>
      <c r="P314" s="16">
        <f t="shared" si="40"/>
        <v>158494.76001234294</v>
      </c>
      <c r="Q314" s="16">
        <f t="shared" si="42"/>
        <v>13444218.24954774</v>
      </c>
      <c r="S314">
        <f t="shared" si="43"/>
        <v>1</v>
      </c>
      <c r="T314">
        <f t="shared" si="44"/>
        <v>170709</v>
      </c>
    </row>
    <row r="315" spans="10:20" x14ac:dyDescent="0.35">
      <c r="J315" s="15">
        <f t="shared" si="41"/>
        <v>53418</v>
      </c>
      <c r="K315" s="7">
        <v>314</v>
      </c>
      <c r="L315" s="16">
        <f t="shared" si="36"/>
        <v>122893.00240836474</v>
      </c>
      <c r="M315" s="16">
        <f t="shared" si="37"/>
        <v>5601.7576039782207</v>
      </c>
      <c r="N315" s="16">
        <f t="shared" si="39"/>
        <v>128494.76001234296</v>
      </c>
      <c r="O315" s="16">
        <f t="shared" si="38"/>
        <v>30000</v>
      </c>
      <c r="P315" s="16">
        <f t="shared" si="40"/>
        <v>158494.76001234294</v>
      </c>
      <c r="Q315" s="16">
        <f t="shared" si="42"/>
        <v>13321325.247139376</v>
      </c>
      <c r="S315">
        <f t="shared" si="43"/>
        <v>2</v>
      </c>
      <c r="T315">
        <f t="shared" si="44"/>
        <v>170709</v>
      </c>
    </row>
    <row r="316" spans="10:20" x14ac:dyDescent="0.35">
      <c r="J316" s="15">
        <f t="shared" si="41"/>
        <v>53448</v>
      </c>
      <c r="K316" s="7">
        <v>315</v>
      </c>
      <c r="L316" s="16">
        <f t="shared" si="36"/>
        <v>122944.20782603491</v>
      </c>
      <c r="M316" s="16">
        <f t="shared" si="37"/>
        <v>5550.5521863080694</v>
      </c>
      <c r="N316" s="16">
        <f t="shared" si="39"/>
        <v>128494.76001234297</v>
      </c>
      <c r="O316" s="16">
        <f t="shared" si="38"/>
        <v>30000</v>
      </c>
      <c r="P316" s="16">
        <f t="shared" si="40"/>
        <v>158494.76001234297</v>
      </c>
      <c r="Q316" s="16">
        <f t="shared" si="42"/>
        <v>13198381.039313341</v>
      </c>
      <c r="S316">
        <f t="shared" si="43"/>
        <v>3</v>
      </c>
      <c r="T316">
        <f t="shared" si="44"/>
        <v>170709</v>
      </c>
    </row>
    <row r="317" spans="10:20" x14ac:dyDescent="0.35">
      <c r="J317" s="15">
        <f t="shared" si="41"/>
        <v>53479</v>
      </c>
      <c r="K317" s="7">
        <v>316</v>
      </c>
      <c r="L317" s="16">
        <f t="shared" si="36"/>
        <v>122995.43457929575</v>
      </c>
      <c r="M317" s="16">
        <f t="shared" si="37"/>
        <v>5499.3254330472218</v>
      </c>
      <c r="N317" s="16">
        <f t="shared" si="39"/>
        <v>128494.76001234297</v>
      </c>
      <c r="O317" s="16">
        <f t="shared" si="38"/>
        <v>30000</v>
      </c>
      <c r="P317" s="16">
        <f t="shared" si="40"/>
        <v>158494.76001234297</v>
      </c>
      <c r="Q317" s="16">
        <f t="shared" si="42"/>
        <v>13075385.604734045</v>
      </c>
      <c r="S317">
        <f t="shared" si="43"/>
        <v>4</v>
      </c>
      <c r="T317">
        <f t="shared" si="44"/>
        <v>170709</v>
      </c>
    </row>
    <row r="318" spans="10:20" x14ac:dyDescent="0.35">
      <c r="J318" s="15">
        <f t="shared" si="41"/>
        <v>53509</v>
      </c>
      <c r="K318" s="7">
        <v>317</v>
      </c>
      <c r="L318" s="16">
        <f t="shared" si="36"/>
        <v>123046.6826770371</v>
      </c>
      <c r="M318" s="16">
        <f t="shared" si="37"/>
        <v>5448.0773353058476</v>
      </c>
      <c r="N318" s="16">
        <f t="shared" si="39"/>
        <v>128494.76001234294</v>
      </c>
      <c r="O318" s="16">
        <f t="shared" si="38"/>
        <v>30000</v>
      </c>
      <c r="P318" s="16">
        <f t="shared" si="40"/>
        <v>158494.76001234294</v>
      </c>
      <c r="Q318" s="16">
        <f t="shared" si="42"/>
        <v>12952338.922057007</v>
      </c>
      <c r="S318">
        <f t="shared" si="43"/>
        <v>5</v>
      </c>
      <c r="T318">
        <f t="shared" si="44"/>
        <v>170709</v>
      </c>
    </row>
    <row r="319" spans="10:20" x14ac:dyDescent="0.35">
      <c r="J319" s="15">
        <f t="shared" si="41"/>
        <v>53540</v>
      </c>
      <c r="K319" s="7">
        <v>318</v>
      </c>
      <c r="L319" s="16">
        <f t="shared" si="36"/>
        <v>123097.95212815255</v>
      </c>
      <c r="M319" s="16">
        <f t="shared" si="37"/>
        <v>5396.8078841904162</v>
      </c>
      <c r="N319" s="16">
        <f t="shared" si="39"/>
        <v>128494.76001234297</v>
      </c>
      <c r="O319" s="16">
        <f t="shared" si="38"/>
        <v>30000</v>
      </c>
      <c r="P319" s="16">
        <f t="shared" si="40"/>
        <v>158494.76001234297</v>
      </c>
      <c r="Q319" s="16">
        <f t="shared" si="42"/>
        <v>12829240.969928853</v>
      </c>
      <c r="S319">
        <f t="shared" si="43"/>
        <v>6</v>
      </c>
      <c r="T319">
        <f t="shared" si="44"/>
        <v>170709</v>
      </c>
    </row>
    <row r="320" spans="10:20" x14ac:dyDescent="0.35">
      <c r="J320" s="15">
        <f t="shared" si="41"/>
        <v>53571</v>
      </c>
      <c r="K320" s="7">
        <v>319</v>
      </c>
      <c r="L320" s="16">
        <f t="shared" si="36"/>
        <v>123149.24294153927</v>
      </c>
      <c r="M320" s="16">
        <f t="shared" si="37"/>
        <v>5345.5170708036849</v>
      </c>
      <c r="N320" s="16">
        <f t="shared" si="39"/>
        <v>128494.76001234296</v>
      </c>
      <c r="O320" s="16">
        <f t="shared" si="38"/>
        <v>30000</v>
      </c>
      <c r="P320" s="16">
        <f t="shared" si="40"/>
        <v>158494.76001234294</v>
      </c>
      <c r="Q320" s="16">
        <f t="shared" si="42"/>
        <v>12706091.726987313</v>
      </c>
      <c r="S320">
        <f t="shared" si="43"/>
        <v>7</v>
      </c>
      <c r="T320">
        <f t="shared" si="44"/>
        <v>170709</v>
      </c>
    </row>
    <row r="321" spans="10:20" x14ac:dyDescent="0.35">
      <c r="J321" s="15">
        <f t="shared" si="41"/>
        <v>53601</v>
      </c>
      <c r="K321" s="7">
        <v>320</v>
      </c>
      <c r="L321" s="16">
        <f t="shared" si="36"/>
        <v>123200.55512609825</v>
      </c>
      <c r="M321" s="16">
        <f t="shared" si="37"/>
        <v>5294.20488624471</v>
      </c>
      <c r="N321" s="16">
        <f t="shared" si="39"/>
        <v>128494.76001234296</v>
      </c>
      <c r="O321" s="16">
        <f t="shared" si="38"/>
        <v>30000</v>
      </c>
      <c r="P321" s="16">
        <f t="shared" si="40"/>
        <v>158494.76001234294</v>
      </c>
      <c r="Q321" s="16">
        <f t="shared" si="42"/>
        <v>12582891.171861215</v>
      </c>
      <c r="S321">
        <f t="shared" si="43"/>
        <v>8</v>
      </c>
      <c r="T321">
        <f t="shared" si="44"/>
        <v>170709</v>
      </c>
    </row>
    <row r="322" spans="10:20" x14ac:dyDescent="0.35">
      <c r="J322" s="15">
        <f t="shared" si="41"/>
        <v>53632</v>
      </c>
      <c r="K322" s="7">
        <v>321</v>
      </c>
      <c r="L322" s="16">
        <f t="shared" ref="L322:L385" si="45">IF(K322&gt;($C$10*12),0,-PPMT($C$4/12,K322,$C$10*12,$C$9))</f>
        <v>123251.88869073414</v>
      </c>
      <c r="M322" s="16">
        <f t="shared" ref="M322:M385" si="46">IF(K322&gt;($C$10*12),0,-IPMT($C$4/12,K322,$C$10*12,$C$9))</f>
        <v>5242.8713216088363</v>
      </c>
      <c r="N322" s="16">
        <f t="shared" si="39"/>
        <v>128494.76001234297</v>
      </c>
      <c r="O322" s="16">
        <f t="shared" ref="O322:O385" si="47">+SUM($C$15:$C$17)</f>
        <v>30000</v>
      </c>
      <c r="P322" s="16">
        <f t="shared" si="40"/>
        <v>158494.76001234297</v>
      </c>
      <c r="Q322" s="16">
        <f t="shared" si="42"/>
        <v>12459639.28317048</v>
      </c>
      <c r="S322">
        <f t="shared" si="43"/>
        <v>9</v>
      </c>
      <c r="T322">
        <f t="shared" si="44"/>
        <v>170709</v>
      </c>
    </row>
    <row r="323" spans="10:20" x14ac:dyDescent="0.35">
      <c r="J323" s="15">
        <f t="shared" si="41"/>
        <v>53662</v>
      </c>
      <c r="K323" s="7">
        <v>322</v>
      </c>
      <c r="L323" s="16">
        <f t="shared" si="45"/>
        <v>123303.24364435527</v>
      </c>
      <c r="M323" s="16">
        <f t="shared" si="46"/>
        <v>5191.5163679876978</v>
      </c>
      <c r="N323" s="16">
        <f t="shared" ref="N323:N386" si="48">+M323+L323</f>
        <v>128494.76001234297</v>
      </c>
      <c r="O323" s="16">
        <f t="shared" si="47"/>
        <v>30000</v>
      </c>
      <c r="P323" s="16">
        <f t="shared" ref="P323:P386" si="49">+O323+N323</f>
        <v>158494.76001234297</v>
      </c>
      <c r="Q323" s="16">
        <f t="shared" si="42"/>
        <v>12336336.039526125</v>
      </c>
      <c r="S323">
        <f t="shared" si="43"/>
        <v>10</v>
      </c>
      <c r="T323">
        <f t="shared" si="44"/>
        <v>170709</v>
      </c>
    </row>
    <row r="324" spans="10:20" x14ac:dyDescent="0.35">
      <c r="J324" s="15">
        <f t="shared" ref="J324:J387" si="50">+EDATE(J323,1)</f>
        <v>53693</v>
      </c>
      <c r="K324" s="7">
        <v>323</v>
      </c>
      <c r="L324" s="16">
        <f t="shared" si="45"/>
        <v>123354.61999587376</v>
      </c>
      <c r="M324" s="16">
        <f t="shared" si="46"/>
        <v>5140.1400164692159</v>
      </c>
      <c r="N324" s="16">
        <f t="shared" si="48"/>
        <v>128494.76001234297</v>
      </c>
      <c r="O324" s="16">
        <f t="shared" si="47"/>
        <v>30000</v>
      </c>
      <c r="P324" s="16">
        <f t="shared" si="49"/>
        <v>158494.76001234297</v>
      </c>
      <c r="Q324" s="16">
        <f t="shared" ref="Q324:Q387" si="51">+Q323-L324</f>
        <v>12212981.419530252</v>
      </c>
      <c r="S324">
        <f t="shared" ref="S324:S387" si="52">+IF((S323+1)&gt;$G$4*12,1,S323+1)</f>
        <v>11</v>
      </c>
      <c r="T324">
        <f t="shared" ref="T324:T387" si="53">+ROUNDDOWN(IF(S324=1,T323*(1+$G$6),T323),0)</f>
        <v>170709</v>
      </c>
    </row>
    <row r="325" spans="10:20" x14ac:dyDescent="0.35">
      <c r="J325" s="15">
        <f t="shared" si="50"/>
        <v>53724</v>
      </c>
      <c r="K325" s="7">
        <v>324</v>
      </c>
      <c r="L325" s="16">
        <f t="shared" si="45"/>
        <v>123406.01775420534</v>
      </c>
      <c r="M325" s="16">
        <f t="shared" si="46"/>
        <v>5088.7422581376022</v>
      </c>
      <c r="N325" s="16">
        <f t="shared" si="48"/>
        <v>128494.76001234294</v>
      </c>
      <c r="O325" s="16">
        <f t="shared" si="47"/>
        <v>30000</v>
      </c>
      <c r="P325" s="16">
        <f t="shared" si="49"/>
        <v>158494.76001234294</v>
      </c>
      <c r="Q325" s="16">
        <f t="shared" si="51"/>
        <v>12089575.401776047</v>
      </c>
      <c r="S325">
        <f t="shared" si="52"/>
        <v>12</v>
      </c>
      <c r="T325">
        <f t="shared" si="53"/>
        <v>170709</v>
      </c>
    </row>
    <row r="326" spans="10:20" x14ac:dyDescent="0.35">
      <c r="J326" s="15">
        <f t="shared" si="50"/>
        <v>53752</v>
      </c>
      <c r="K326" s="7">
        <v>325</v>
      </c>
      <c r="L326" s="16">
        <f t="shared" si="45"/>
        <v>123457.43692826963</v>
      </c>
      <c r="M326" s="16">
        <f t="shared" si="46"/>
        <v>5037.3230840733495</v>
      </c>
      <c r="N326" s="16">
        <f t="shared" si="48"/>
        <v>128494.76001234297</v>
      </c>
      <c r="O326" s="16">
        <f t="shared" si="47"/>
        <v>30000</v>
      </c>
      <c r="P326" s="16">
        <f t="shared" si="49"/>
        <v>158494.76001234297</v>
      </c>
      <c r="Q326" s="16">
        <f t="shared" si="51"/>
        <v>11966117.964847777</v>
      </c>
      <c r="S326">
        <f t="shared" si="52"/>
        <v>13</v>
      </c>
      <c r="T326">
        <f t="shared" si="53"/>
        <v>170709</v>
      </c>
    </row>
    <row r="327" spans="10:20" x14ac:dyDescent="0.35">
      <c r="J327" s="15">
        <f t="shared" si="50"/>
        <v>53783</v>
      </c>
      <c r="K327" s="7">
        <v>326</v>
      </c>
      <c r="L327" s="16">
        <f t="shared" si="45"/>
        <v>123508.87752698973</v>
      </c>
      <c r="M327" s="16">
        <f t="shared" si="46"/>
        <v>4985.8824853532369</v>
      </c>
      <c r="N327" s="16">
        <f t="shared" si="48"/>
        <v>128494.76001234297</v>
      </c>
      <c r="O327" s="16">
        <f t="shared" si="47"/>
        <v>30000</v>
      </c>
      <c r="P327" s="16">
        <f t="shared" si="49"/>
        <v>158494.76001234297</v>
      </c>
      <c r="Q327" s="16">
        <f t="shared" si="51"/>
        <v>11842609.087320788</v>
      </c>
      <c r="S327">
        <f t="shared" si="52"/>
        <v>14</v>
      </c>
      <c r="T327">
        <f t="shared" si="53"/>
        <v>170709</v>
      </c>
    </row>
    <row r="328" spans="10:20" x14ac:dyDescent="0.35">
      <c r="J328" s="15">
        <f t="shared" si="50"/>
        <v>53813</v>
      </c>
      <c r="K328" s="7">
        <v>327</v>
      </c>
      <c r="L328" s="16">
        <f t="shared" si="45"/>
        <v>123560.33955929262</v>
      </c>
      <c r="M328" s="16">
        <f t="shared" si="46"/>
        <v>4934.4204530503257</v>
      </c>
      <c r="N328" s="16">
        <f t="shared" si="48"/>
        <v>128494.76001234294</v>
      </c>
      <c r="O328" s="16">
        <f t="shared" si="47"/>
        <v>30000</v>
      </c>
      <c r="P328" s="16">
        <f t="shared" si="49"/>
        <v>158494.76001234294</v>
      </c>
      <c r="Q328" s="16">
        <f t="shared" si="51"/>
        <v>11719048.747761495</v>
      </c>
      <c r="S328">
        <f t="shared" si="52"/>
        <v>15</v>
      </c>
      <c r="T328">
        <f t="shared" si="53"/>
        <v>170709</v>
      </c>
    </row>
    <row r="329" spans="10:20" x14ac:dyDescent="0.35">
      <c r="J329" s="15">
        <f t="shared" si="50"/>
        <v>53844</v>
      </c>
      <c r="K329" s="7">
        <v>328</v>
      </c>
      <c r="L329" s="16">
        <f t="shared" si="45"/>
        <v>123611.82303410901</v>
      </c>
      <c r="M329" s="16">
        <f t="shared" si="46"/>
        <v>4882.9369782339536</v>
      </c>
      <c r="N329" s="16">
        <f t="shared" si="48"/>
        <v>128494.76001234296</v>
      </c>
      <c r="O329" s="16">
        <f t="shared" si="47"/>
        <v>30000</v>
      </c>
      <c r="P329" s="16">
        <f t="shared" si="49"/>
        <v>158494.76001234294</v>
      </c>
      <c r="Q329" s="16">
        <f t="shared" si="51"/>
        <v>11595436.924727386</v>
      </c>
      <c r="S329">
        <f t="shared" si="52"/>
        <v>16</v>
      </c>
      <c r="T329">
        <f t="shared" si="53"/>
        <v>170709</v>
      </c>
    </row>
    <row r="330" spans="10:20" x14ac:dyDescent="0.35">
      <c r="J330" s="15">
        <f t="shared" si="50"/>
        <v>53874</v>
      </c>
      <c r="K330" s="7">
        <v>329</v>
      </c>
      <c r="L330" s="16">
        <f t="shared" si="45"/>
        <v>123663.32796037322</v>
      </c>
      <c r="M330" s="16">
        <f t="shared" si="46"/>
        <v>4831.4320519697412</v>
      </c>
      <c r="N330" s="16">
        <f t="shared" si="48"/>
        <v>128494.76001234296</v>
      </c>
      <c r="O330" s="16">
        <f t="shared" si="47"/>
        <v>30000</v>
      </c>
      <c r="P330" s="16">
        <f t="shared" si="49"/>
        <v>158494.76001234294</v>
      </c>
      <c r="Q330" s="16">
        <f t="shared" si="51"/>
        <v>11471773.596767012</v>
      </c>
      <c r="S330">
        <f t="shared" si="52"/>
        <v>17</v>
      </c>
      <c r="T330">
        <f t="shared" si="53"/>
        <v>170709</v>
      </c>
    </row>
    <row r="331" spans="10:20" x14ac:dyDescent="0.35">
      <c r="J331" s="15">
        <f t="shared" si="50"/>
        <v>53905</v>
      </c>
      <c r="K331" s="7">
        <v>330</v>
      </c>
      <c r="L331" s="16">
        <f t="shared" si="45"/>
        <v>123714.85434702337</v>
      </c>
      <c r="M331" s="16">
        <f t="shared" si="46"/>
        <v>4779.9056653195858</v>
      </c>
      <c r="N331" s="16">
        <f t="shared" si="48"/>
        <v>128494.76001234296</v>
      </c>
      <c r="O331" s="16">
        <f t="shared" si="47"/>
        <v>30000</v>
      </c>
      <c r="P331" s="16">
        <f t="shared" si="49"/>
        <v>158494.76001234294</v>
      </c>
      <c r="Q331" s="16">
        <f t="shared" si="51"/>
        <v>11348058.742419988</v>
      </c>
      <c r="S331">
        <f t="shared" si="52"/>
        <v>18</v>
      </c>
      <c r="T331">
        <f t="shared" si="53"/>
        <v>170709</v>
      </c>
    </row>
    <row r="332" spans="10:20" x14ac:dyDescent="0.35">
      <c r="J332" s="15">
        <f t="shared" si="50"/>
        <v>53936</v>
      </c>
      <c r="K332" s="7">
        <v>331</v>
      </c>
      <c r="L332" s="16">
        <f t="shared" si="45"/>
        <v>123766.40220300129</v>
      </c>
      <c r="M332" s="16">
        <f t="shared" si="46"/>
        <v>4728.357809341659</v>
      </c>
      <c r="N332" s="16">
        <f t="shared" si="48"/>
        <v>128494.76001234294</v>
      </c>
      <c r="O332" s="16">
        <f t="shared" si="47"/>
        <v>30000</v>
      </c>
      <c r="P332" s="16">
        <f t="shared" si="49"/>
        <v>158494.76001234294</v>
      </c>
      <c r="Q332" s="16">
        <f t="shared" si="51"/>
        <v>11224292.340216987</v>
      </c>
      <c r="S332">
        <f t="shared" si="52"/>
        <v>19</v>
      </c>
      <c r="T332">
        <f t="shared" si="53"/>
        <v>170709</v>
      </c>
    </row>
    <row r="333" spans="10:20" x14ac:dyDescent="0.35">
      <c r="J333" s="15">
        <f t="shared" si="50"/>
        <v>53966</v>
      </c>
      <c r="K333" s="7">
        <v>332</v>
      </c>
      <c r="L333" s="16">
        <f t="shared" si="45"/>
        <v>123817.97153725255</v>
      </c>
      <c r="M333" s="16">
        <f t="shared" si="46"/>
        <v>4676.7884750904086</v>
      </c>
      <c r="N333" s="16">
        <f t="shared" si="48"/>
        <v>128494.76001234296</v>
      </c>
      <c r="O333" s="16">
        <f t="shared" si="47"/>
        <v>30000</v>
      </c>
      <c r="P333" s="16">
        <f t="shared" si="49"/>
        <v>158494.76001234294</v>
      </c>
      <c r="Q333" s="16">
        <f t="shared" si="51"/>
        <v>11100474.368679734</v>
      </c>
      <c r="S333">
        <f t="shared" si="52"/>
        <v>20</v>
      </c>
      <c r="T333">
        <f t="shared" si="53"/>
        <v>170709</v>
      </c>
    </row>
    <row r="334" spans="10:20" x14ac:dyDescent="0.35">
      <c r="J334" s="15">
        <f t="shared" si="50"/>
        <v>53997</v>
      </c>
      <c r="K334" s="7">
        <v>333</v>
      </c>
      <c r="L334" s="16">
        <f t="shared" si="45"/>
        <v>123869.56235872643</v>
      </c>
      <c r="M334" s="16">
        <f t="shared" si="46"/>
        <v>4625.1976536165548</v>
      </c>
      <c r="N334" s="16">
        <f t="shared" si="48"/>
        <v>128494.76001234299</v>
      </c>
      <c r="O334" s="16">
        <f t="shared" si="47"/>
        <v>30000</v>
      </c>
      <c r="P334" s="16">
        <f t="shared" si="49"/>
        <v>158494.760012343</v>
      </c>
      <c r="Q334" s="16">
        <f t="shared" si="51"/>
        <v>10976604.806321008</v>
      </c>
      <c r="S334">
        <f t="shared" si="52"/>
        <v>21</v>
      </c>
      <c r="T334">
        <f t="shared" si="53"/>
        <v>170709</v>
      </c>
    </row>
    <row r="335" spans="10:20" x14ac:dyDescent="0.35">
      <c r="J335" s="15">
        <f t="shared" si="50"/>
        <v>54027</v>
      </c>
      <c r="K335" s="7">
        <v>334</v>
      </c>
      <c r="L335" s="16">
        <f t="shared" si="45"/>
        <v>123921.17467637587</v>
      </c>
      <c r="M335" s="16">
        <f t="shared" si="46"/>
        <v>4573.5853359670837</v>
      </c>
      <c r="N335" s="16">
        <f t="shared" si="48"/>
        <v>128494.76001234296</v>
      </c>
      <c r="O335" s="16">
        <f t="shared" si="47"/>
        <v>30000</v>
      </c>
      <c r="P335" s="16">
        <f t="shared" si="49"/>
        <v>158494.76001234294</v>
      </c>
      <c r="Q335" s="16">
        <f t="shared" si="51"/>
        <v>10852683.631644633</v>
      </c>
      <c r="S335">
        <f t="shared" si="52"/>
        <v>22</v>
      </c>
      <c r="T335">
        <f t="shared" si="53"/>
        <v>170709</v>
      </c>
    </row>
    <row r="336" spans="10:20" x14ac:dyDescent="0.35">
      <c r="J336" s="15">
        <f t="shared" si="50"/>
        <v>54058</v>
      </c>
      <c r="K336" s="7">
        <v>335</v>
      </c>
      <c r="L336" s="16">
        <f t="shared" si="45"/>
        <v>123972.80849915771</v>
      </c>
      <c r="M336" s="16">
        <f t="shared" si="46"/>
        <v>4521.9515131852604</v>
      </c>
      <c r="N336" s="16">
        <f t="shared" si="48"/>
        <v>128494.76001234297</v>
      </c>
      <c r="O336" s="16">
        <f t="shared" si="47"/>
        <v>30000</v>
      </c>
      <c r="P336" s="16">
        <f t="shared" si="49"/>
        <v>158494.76001234297</v>
      </c>
      <c r="Q336" s="16">
        <f t="shared" si="51"/>
        <v>10728710.823145475</v>
      </c>
      <c r="S336">
        <f t="shared" si="52"/>
        <v>23</v>
      </c>
      <c r="T336">
        <f t="shared" si="53"/>
        <v>170709</v>
      </c>
    </row>
    <row r="337" spans="10:20" x14ac:dyDescent="0.35">
      <c r="J337" s="15">
        <f t="shared" si="50"/>
        <v>54089</v>
      </c>
      <c r="K337" s="7">
        <v>336</v>
      </c>
      <c r="L337" s="16">
        <f t="shared" si="45"/>
        <v>124024.46383603236</v>
      </c>
      <c r="M337" s="16">
        <f t="shared" si="46"/>
        <v>4470.2961763106114</v>
      </c>
      <c r="N337" s="16">
        <f t="shared" si="48"/>
        <v>128494.76001234297</v>
      </c>
      <c r="O337" s="16">
        <f t="shared" si="47"/>
        <v>30000</v>
      </c>
      <c r="P337" s="16">
        <f t="shared" si="49"/>
        <v>158494.76001234297</v>
      </c>
      <c r="Q337" s="16">
        <f t="shared" si="51"/>
        <v>10604686.359309442</v>
      </c>
      <c r="S337">
        <f t="shared" si="52"/>
        <v>24</v>
      </c>
      <c r="T337">
        <f t="shared" si="53"/>
        <v>170709</v>
      </c>
    </row>
    <row r="338" spans="10:20" x14ac:dyDescent="0.35">
      <c r="J338" s="15">
        <f t="shared" si="50"/>
        <v>54118</v>
      </c>
      <c r="K338" s="7">
        <v>337</v>
      </c>
      <c r="L338" s="16">
        <f t="shared" si="45"/>
        <v>124076.14069596403</v>
      </c>
      <c r="M338" s="16">
        <f t="shared" si="46"/>
        <v>4418.6193163789312</v>
      </c>
      <c r="N338" s="16">
        <f t="shared" si="48"/>
        <v>128494.76001234296</v>
      </c>
      <c r="O338" s="16">
        <f t="shared" si="47"/>
        <v>30000</v>
      </c>
      <c r="P338" s="16">
        <f t="shared" si="49"/>
        <v>158494.76001234294</v>
      </c>
      <c r="Q338" s="16">
        <f t="shared" si="51"/>
        <v>10480610.218613477</v>
      </c>
      <c r="S338">
        <f t="shared" si="52"/>
        <v>1</v>
      </c>
      <c r="T338">
        <f t="shared" si="53"/>
        <v>172416</v>
      </c>
    </row>
    <row r="339" spans="10:20" x14ac:dyDescent="0.35">
      <c r="J339" s="15">
        <f t="shared" si="50"/>
        <v>54149</v>
      </c>
      <c r="K339" s="7">
        <v>338</v>
      </c>
      <c r="L339" s="16">
        <f t="shared" si="45"/>
        <v>124127.8390879207</v>
      </c>
      <c r="M339" s="16">
        <f t="shared" si="46"/>
        <v>4366.9209244222793</v>
      </c>
      <c r="N339" s="16">
        <f t="shared" si="48"/>
        <v>128494.76001234297</v>
      </c>
      <c r="O339" s="16">
        <f t="shared" si="47"/>
        <v>30000</v>
      </c>
      <c r="P339" s="16">
        <f t="shared" si="49"/>
        <v>158494.76001234297</v>
      </c>
      <c r="Q339" s="16">
        <f t="shared" si="51"/>
        <v>10356482.379525557</v>
      </c>
      <c r="S339">
        <f t="shared" si="52"/>
        <v>2</v>
      </c>
      <c r="T339">
        <f t="shared" si="53"/>
        <v>172416</v>
      </c>
    </row>
    <row r="340" spans="10:20" x14ac:dyDescent="0.35">
      <c r="J340" s="15">
        <f t="shared" si="50"/>
        <v>54179</v>
      </c>
      <c r="K340" s="7">
        <v>339</v>
      </c>
      <c r="L340" s="16">
        <f t="shared" si="45"/>
        <v>124179.55902087399</v>
      </c>
      <c r="M340" s="16">
        <f t="shared" si="46"/>
        <v>4315.2009914689797</v>
      </c>
      <c r="N340" s="16">
        <f t="shared" si="48"/>
        <v>128494.76001234297</v>
      </c>
      <c r="O340" s="16">
        <f t="shared" si="47"/>
        <v>30000</v>
      </c>
      <c r="P340" s="16">
        <f t="shared" si="49"/>
        <v>158494.76001234297</v>
      </c>
      <c r="Q340" s="16">
        <f t="shared" si="51"/>
        <v>10232302.820504684</v>
      </c>
      <c r="S340">
        <f t="shared" si="52"/>
        <v>3</v>
      </c>
      <c r="T340">
        <f t="shared" si="53"/>
        <v>172416</v>
      </c>
    </row>
    <row r="341" spans="10:20" x14ac:dyDescent="0.35">
      <c r="J341" s="15">
        <f t="shared" si="50"/>
        <v>54210</v>
      </c>
      <c r="K341" s="7">
        <v>340</v>
      </c>
      <c r="L341" s="16">
        <f t="shared" si="45"/>
        <v>124231.30050379936</v>
      </c>
      <c r="M341" s="16">
        <f t="shared" si="46"/>
        <v>4263.4595085436149</v>
      </c>
      <c r="N341" s="16">
        <f t="shared" si="48"/>
        <v>128494.76001234297</v>
      </c>
      <c r="O341" s="16">
        <f t="shared" si="47"/>
        <v>30000</v>
      </c>
      <c r="P341" s="16">
        <f t="shared" si="49"/>
        <v>158494.76001234297</v>
      </c>
      <c r="Q341" s="16">
        <f t="shared" si="51"/>
        <v>10108071.520000884</v>
      </c>
      <c r="S341">
        <f t="shared" si="52"/>
        <v>4</v>
      </c>
      <c r="T341">
        <f t="shared" si="53"/>
        <v>172416</v>
      </c>
    </row>
    <row r="342" spans="10:20" x14ac:dyDescent="0.35">
      <c r="J342" s="15">
        <f t="shared" si="50"/>
        <v>54240</v>
      </c>
      <c r="K342" s="7">
        <v>341</v>
      </c>
      <c r="L342" s="16">
        <f t="shared" si="45"/>
        <v>124283.06354567593</v>
      </c>
      <c r="M342" s="16">
        <f t="shared" si="46"/>
        <v>4211.6964666670319</v>
      </c>
      <c r="N342" s="16">
        <f t="shared" si="48"/>
        <v>128494.76001234297</v>
      </c>
      <c r="O342" s="16">
        <f t="shared" si="47"/>
        <v>30000</v>
      </c>
      <c r="P342" s="16">
        <f t="shared" si="49"/>
        <v>158494.76001234297</v>
      </c>
      <c r="Q342" s="16">
        <f t="shared" si="51"/>
        <v>9983788.4564552084</v>
      </c>
      <c r="S342">
        <f t="shared" si="52"/>
        <v>5</v>
      </c>
      <c r="T342">
        <f t="shared" si="53"/>
        <v>172416</v>
      </c>
    </row>
    <row r="343" spans="10:20" x14ac:dyDescent="0.35">
      <c r="J343" s="15">
        <f t="shared" si="50"/>
        <v>54271</v>
      </c>
      <c r="K343" s="7">
        <v>342</v>
      </c>
      <c r="L343" s="16">
        <f t="shared" si="45"/>
        <v>124334.84815548664</v>
      </c>
      <c r="M343" s="16">
        <f t="shared" si="46"/>
        <v>4159.9118568563335</v>
      </c>
      <c r="N343" s="16">
        <f t="shared" si="48"/>
        <v>128494.76001234297</v>
      </c>
      <c r="O343" s="16">
        <f t="shared" si="47"/>
        <v>30000</v>
      </c>
      <c r="P343" s="16">
        <f t="shared" si="49"/>
        <v>158494.76001234297</v>
      </c>
      <c r="Q343" s="16">
        <f t="shared" si="51"/>
        <v>9859453.608299721</v>
      </c>
      <c r="S343">
        <f t="shared" si="52"/>
        <v>6</v>
      </c>
      <c r="T343">
        <f t="shared" si="53"/>
        <v>172416</v>
      </c>
    </row>
    <row r="344" spans="10:20" x14ac:dyDescent="0.35">
      <c r="J344" s="15">
        <f t="shared" si="50"/>
        <v>54302</v>
      </c>
      <c r="K344" s="7">
        <v>343</v>
      </c>
      <c r="L344" s="16">
        <f t="shared" si="45"/>
        <v>124386.6543422181</v>
      </c>
      <c r="M344" s="16">
        <f t="shared" si="46"/>
        <v>4108.1056701248817</v>
      </c>
      <c r="N344" s="16">
        <f t="shared" si="48"/>
        <v>128494.76001234297</v>
      </c>
      <c r="O344" s="16">
        <f t="shared" si="47"/>
        <v>30000</v>
      </c>
      <c r="P344" s="16">
        <f t="shared" si="49"/>
        <v>158494.76001234297</v>
      </c>
      <c r="Q344" s="16">
        <f t="shared" si="51"/>
        <v>9735066.9539575037</v>
      </c>
      <c r="S344">
        <f t="shared" si="52"/>
        <v>7</v>
      </c>
      <c r="T344">
        <f t="shared" si="53"/>
        <v>172416</v>
      </c>
    </row>
    <row r="345" spans="10:20" x14ac:dyDescent="0.35">
      <c r="J345" s="15">
        <f t="shared" si="50"/>
        <v>54332</v>
      </c>
      <c r="K345" s="7">
        <v>344</v>
      </c>
      <c r="L345" s="16">
        <f t="shared" si="45"/>
        <v>124438.48211486067</v>
      </c>
      <c r="M345" s="16">
        <f t="shared" si="46"/>
        <v>4056.2778974822895</v>
      </c>
      <c r="N345" s="16">
        <f t="shared" si="48"/>
        <v>128494.76001234296</v>
      </c>
      <c r="O345" s="16">
        <f t="shared" si="47"/>
        <v>30000</v>
      </c>
      <c r="P345" s="16">
        <f t="shared" si="49"/>
        <v>158494.76001234294</v>
      </c>
      <c r="Q345" s="16">
        <f t="shared" si="51"/>
        <v>9610628.4718426429</v>
      </c>
      <c r="S345">
        <f t="shared" si="52"/>
        <v>8</v>
      </c>
      <c r="T345">
        <f t="shared" si="53"/>
        <v>172416</v>
      </c>
    </row>
    <row r="346" spans="10:20" x14ac:dyDescent="0.35">
      <c r="J346" s="15">
        <f t="shared" si="50"/>
        <v>54363</v>
      </c>
      <c r="K346" s="7">
        <v>345</v>
      </c>
      <c r="L346" s="16">
        <f t="shared" si="45"/>
        <v>124490.33148240852</v>
      </c>
      <c r="M346" s="16">
        <f t="shared" si="46"/>
        <v>4004.4285299344324</v>
      </c>
      <c r="N346" s="16">
        <f t="shared" si="48"/>
        <v>128494.76001234296</v>
      </c>
      <c r="O346" s="16">
        <f t="shared" si="47"/>
        <v>30000</v>
      </c>
      <c r="P346" s="16">
        <f t="shared" si="49"/>
        <v>158494.76001234294</v>
      </c>
      <c r="Q346" s="16">
        <f t="shared" si="51"/>
        <v>9486138.1403602343</v>
      </c>
      <c r="S346">
        <f t="shared" si="52"/>
        <v>9</v>
      </c>
      <c r="T346">
        <f t="shared" si="53"/>
        <v>172416</v>
      </c>
    </row>
    <row r="347" spans="10:20" x14ac:dyDescent="0.35">
      <c r="J347" s="15">
        <f t="shared" si="50"/>
        <v>54393</v>
      </c>
      <c r="K347" s="7">
        <v>346</v>
      </c>
      <c r="L347" s="16">
        <f t="shared" si="45"/>
        <v>124542.20245385953</v>
      </c>
      <c r="M347" s="16">
        <f t="shared" si="46"/>
        <v>3952.5575584834282</v>
      </c>
      <c r="N347" s="16">
        <f t="shared" si="48"/>
        <v>128494.76001234296</v>
      </c>
      <c r="O347" s="16">
        <f t="shared" si="47"/>
        <v>30000</v>
      </c>
      <c r="P347" s="16">
        <f t="shared" si="49"/>
        <v>158494.76001234294</v>
      </c>
      <c r="Q347" s="16">
        <f t="shared" si="51"/>
        <v>9361595.9379063752</v>
      </c>
      <c r="S347">
        <f t="shared" si="52"/>
        <v>10</v>
      </c>
      <c r="T347">
        <f t="shared" si="53"/>
        <v>172416</v>
      </c>
    </row>
    <row r="348" spans="10:20" x14ac:dyDescent="0.35">
      <c r="J348" s="15">
        <f t="shared" si="50"/>
        <v>54424</v>
      </c>
      <c r="K348" s="7">
        <v>347</v>
      </c>
      <c r="L348" s="16">
        <f t="shared" si="45"/>
        <v>124594.09503821531</v>
      </c>
      <c r="M348" s="16">
        <f t="shared" si="46"/>
        <v>3900.6649741276533</v>
      </c>
      <c r="N348" s="16">
        <f t="shared" si="48"/>
        <v>128494.76001234296</v>
      </c>
      <c r="O348" s="16">
        <f t="shared" si="47"/>
        <v>30000</v>
      </c>
      <c r="P348" s="16">
        <f t="shared" si="49"/>
        <v>158494.76001234294</v>
      </c>
      <c r="Q348" s="16">
        <f t="shared" si="51"/>
        <v>9237001.8428681605</v>
      </c>
      <c r="S348">
        <f t="shared" si="52"/>
        <v>11</v>
      </c>
      <c r="T348">
        <f t="shared" si="53"/>
        <v>172416</v>
      </c>
    </row>
    <row r="349" spans="10:20" x14ac:dyDescent="0.35">
      <c r="J349" s="15">
        <f t="shared" si="50"/>
        <v>54455</v>
      </c>
      <c r="K349" s="7">
        <v>348</v>
      </c>
      <c r="L349" s="16">
        <f t="shared" si="45"/>
        <v>124646.00924448123</v>
      </c>
      <c r="M349" s="16">
        <f t="shared" si="46"/>
        <v>3848.7507678617299</v>
      </c>
      <c r="N349" s="16">
        <f t="shared" si="48"/>
        <v>128494.76001234296</v>
      </c>
      <c r="O349" s="16">
        <f t="shared" si="47"/>
        <v>30000</v>
      </c>
      <c r="P349" s="16">
        <f t="shared" si="49"/>
        <v>158494.76001234294</v>
      </c>
      <c r="Q349" s="16">
        <f t="shared" si="51"/>
        <v>9112355.8336236794</v>
      </c>
      <c r="S349">
        <f t="shared" si="52"/>
        <v>12</v>
      </c>
      <c r="T349">
        <f t="shared" si="53"/>
        <v>172416</v>
      </c>
    </row>
    <row r="350" spans="10:20" x14ac:dyDescent="0.35">
      <c r="J350" s="15">
        <f t="shared" si="50"/>
        <v>54483</v>
      </c>
      <c r="K350" s="7">
        <v>349</v>
      </c>
      <c r="L350" s="16">
        <f t="shared" si="45"/>
        <v>124697.94508166645</v>
      </c>
      <c r="M350" s="16">
        <f t="shared" si="46"/>
        <v>3796.8149306765295</v>
      </c>
      <c r="N350" s="16">
        <f t="shared" si="48"/>
        <v>128494.76001234297</v>
      </c>
      <c r="O350" s="16">
        <f t="shared" si="47"/>
        <v>30000</v>
      </c>
      <c r="P350" s="16">
        <f t="shared" si="49"/>
        <v>158494.76001234297</v>
      </c>
      <c r="Q350" s="16">
        <f t="shared" si="51"/>
        <v>8987657.8885420132</v>
      </c>
      <c r="S350">
        <f t="shared" si="52"/>
        <v>13</v>
      </c>
      <c r="T350">
        <f t="shared" si="53"/>
        <v>172416</v>
      </c>
    </row>
    <row r="351" spans="10:20" x14ac:dyDescent="0.35">
      <c r="J351" s="15">
        <f t="shared" si="50"/>
        <v>54514</v>
      </c>
      <c r="K351" s="7">
        <v>350</v>
      </c>
      <c r="L351" s="16">
        <f t="shared" si="45"/>
        <v>124749.9025587838</v>
      </c>
      <c r="M351" s="16">
        <f t="shared" si="46"/>
        <v>3744.8574535591683</v>
      </c>
      <c r="N351" s="16">
        <f t="shared" si="48"/>
        <v>128494.76001234296</v>
      </c>
      <c r="O351" s="16">
        <f t="shared" si="47"/>
        <v>30000</v>
      </c>
      <c r="P351" s="16">
        <f t="shared" si="49"/>
        <v>158494.76001234294</v>
      </c>
      <c r="Q351" s="16">
        <f t="shared" si="51"/>
        <v>8862907.9859832302</v>
      </c>
      <c r="S351">
        <f t="shared" si="52"/>
        <v>14</v>
      </c>
      <c r="T351">
        <f t="shared" si="53"/>
        <v>172416</v>
      </c>
    </row>
    <row r="352" spans="10:20" x14ac:dyDescent="0.35">
      <c r="J352" s="15">
        <f t="shared" si="50"/>
        <v>54544</v>
      </c>
      <c r="K352" s="7">
        <v>351</v>
      </c>
      <c r="L352" s="16">
        <f t="shared" si="45"/>
        <v>124801.88168484997</v>
      </c>
      <c r="M352" s="16">
        <f t="shared" si="46"/>
        <v>3692.8783274930088</v>
      </c>
      <c r="N352" s="16">
        <f t="shared" si="48"/>
        <v>128494.76001234297</v>
      </c>
      <c r="O352" s="16">
        <f t="shared" si="47"/>
        <v>30000</v>
      </c>
      <c r="P352" s="16">
        <f t="shared" si="49"/>
        <v>158494.76001234297</v>
      </c>
      <c r="Q352" s="16">
        <f t="shared" si="51"/>
        <v>8738106.1042983793</v>
      </c>
      <c r="S352">
        <f t="shared" si="52"/>
        <v>15</v>
      </c>
      <c r="T352">
        <f t="shared" si="53"/>
        <v>172416</v>
      </c>
    </row>
    <row r="353" spans="10:20" x14ac:dyDescent="0.35">
      <c r="J353" s="15">
        <f t="shared" si="50"/>
        <v>54575</v>
      </c>
      <c r="K353" s="7">
        <v>352</v>
      </c>
      <c r="L353" s="16">
        <f t="shared" si="45"/>
        <v>124853.88246888532</v>
      </c>
      <c r="M353" s="16">
        <f t="shared" si="46"/>
        <v>3640.8775434576546</v>
      </c>
      <c r="N353" s="16">
        <f t="shared" si="48"/>
        <v>128494.76001234297</v>
      </c>
      <c r="O353" s="16">
        <f t="shared" si="47"/>
        <v>30000</v>
      </c>
      <c r="P353" s="16">
        <f t="shared" si="49"/>
        <v>158494.76001234297</v>
      </c>
      <c r="Q353" s="16">
        <f t="shared" si="51"/>
        <v>8613252.2218294945</v>
      </c>
      <c r="S353">
        <f t="shared" si="52"/>
        <v>16</v>
      </c>
      <c r="T353">
        <f t="shared" si="53"/>
        <v>172416</v>
      </c>
    </row>
    <row r="354" spans="10:20" x14ac:dyDescent="0.35">
      <c r="J354" s="15">
        <f t="shared" si="50"/>
        <v>54605</v>
      </c>
      <c r="K354" s="7">
        <v>353</v>
      </c>
      <c r="L354" s="16">
        <f t="shared" si="45"/>
        <v>124905.90491991401</v>
      </c>
      <c r="M354" s="16">
        <f t="shared" si="46"/>
        <v>3588.8550924289525</v>
      </c>
      <c r="N354" s="16">
        <f t="shared" si="48"/>
        <v>128494.76001234297</v>
      </c>
      <c r="O354" s="16">
        <f t="shared" si="47"/>
        <v>30000</v>
      </c>
      <c r="P354" s="16">
        <f t="shared" si="49"/>
        <v>158494.76001234297</v>
      </c>
      <c r="Q354" s="16">
        <f t="shared" si="51"/>
        <v>8488346.3169095796</v>
      </c>
      <c r="S354">
        <f t="shared" si="52"/>
        <v>17</v>
      </c>
      <c r="T354">
        <f t="shared" si="53"/>
        <v>172416</v>
      </c>
    </row>
    <row r="355" spans="10:20" x14ac:dyDescent="0.35">
      <c r="J355" s="15">
        <f t="shared" si="50"/>
        <v>54636</v>
      </c>
      <c r="K355" s="7">
        <v>354</v>
      </c>
      <c r="L355" s="16">
        <f t="shared" si="45"/>
        <v>124957.94904696396</v>
      </c>
      <c r="M355" s="16">
        <f t="shared" si="46"/>
        <v>3536.8109653789879</v>
      </c>
      <c r="N355" s="16">
        <f t="shared" si="48"/>
        <v>128494.76001234294</v>
      </c>
      <c r="O355" s="16">
        <f t="shared" si="47"/>
        <v>30000</v>
      </c>
      <c r="P355" s="16">
        <f t="shared" si="49"/>
        <v>158494.76001234294</v>
      </c>
      <c r="Q355" s="16">
        <f t="shared" si="51"/>
        <v>8363388.3678626157</v>
      </c>
      <c r="S355">
        <f t="shared" si="52"/>
        <v>18</v>
      </c>
      <c r="T355">
        <f t="shared" si="53"/>
        <v>172416</v>
      </c>
    </row>
    <row r="356" spans="10:20" x14ac:dyDescent="0.35">
      <c r="J356" s="15">
        <f t="shared" si="50"/>
        <v>54667</v>
      </c>
      <c r="K356" s="7">
        <v>355</v>
      </c>
      <c r="L356" s="16">
        <f t="shared" si="45"/>
        <v>125010.01485906688</v>
      </c>
      <c r="M356" s="16">
        <f t="shared" si="46"/>
        <v>3484.7451532760861</v>
      </c>
      <c r="N356" s="16">
        <f t="shared" si="48"/>
        <v>128494.76001234297</v>
      </c>
      <c r="O356" s="16">
        <f t="shared" si="47"/>
        <v>30000</v>
      </c>
      <c r="P356" s="16">
        <f t="shared" si="49"/>
        <v>158494.76001234297</v>
      </c>
      <c r="Q356" s="16">
        <f t="shared" si="51"/>
        <v>8238378.3530035485</v>
      </c>
      <c r="S356">
        <f t="shared" si="52"/>
        <v>19</v>
      </c>
      <c r="T356">
        <f t="shared" si="53"/>
        <v>172416</v>
      </c>
    </row>
    <row r="357" spans="10:20" x14ac:dyDescent="0.35">
      <c r="J357" s="15">
        <f t="shared" si="50"/>
        <v>54697</v>
      </c>
      <c r="K357" s="7">
        <v>356</v>
      </c>
      <c r="L357" s="16">
        <f t="shared" si="45"/>
        <v>125062.10236525816</v>
      </c>
      <c r="M357" s="16">
        <f t="shared" si="46"/>
        <v>3432.6576470848086</v>
      </c>
      <c r="N357" s="16">
        <f t="shared" si="48"/>
        <v>128494.76001234297</v>
      </c>
      <c r="O357" s="16">
        <f t="shared" si="47"/>
        <v>30000</v>
      </c>
      <c r="P357" s="16">
        <f t="shared" si="49"/>
        <v>158494.76001234297</v>
      </c>
      <c r="Q357" s="16">
        <f t="shared" si="51"/>
        <v>8113316.2506382903</v>
      </c>
      <c r="S357">
        <f t="shared" si="52"/>
        <v>20</v>
      </c>
      <c r="T357">
        <f t="shared" si="53"/>
        <v>172416</v>
      </c>
    </row>
    <row r="358" spans="10:20" x14ac:dyDescent="0.35">
      <c r="J358" s="15">
        <f t="shared" si="50"/>
        <v>54728</v>
      </c>
      <c r="K358" s="7">
        <v>357</v>
      </c>
      <c r="L358" s="16">
        <f t="shared" si="45"/>
        <v>125114.211574577</v>
      </c>
      <c r="M358" s="16">
        <f t="shared" si="46"/>
        <v>3380.5484377659509</v>
      </c>
      <c r="N358" s="16">
        <f t="shared" si="48"/>
        <v>128494.76001234294</v>
      </c>
      <c r="O358" s="16">
        <f t="shared" si="47"/>
        <v>30000</v>
      </c>
      <c r="P358" s="16">
        <f t="shared" si="49"/>
        <v>158494.76001234294</v>
      </c>
      <c r="Q358" s="16">
        <f t="shared" si="51"/>
        <v>7988202.0390637135</v>
      </c>
      <c r="S358">
        <f t="shared" si="52"/>
        <v>21</v>
      </c>
      <c r="T358">
        <f t="shared" si="53"/>
        <v>172416</v>
      </c>
    </row>
    <row r="359" spans="10:20" x14ac:dyDescent="0.35">
      <c r="J359" s="15">
        <f t="shared" si="50"/>
        <v>54758</v>
      </c>
      <c r="K359" s="7">
        <v>358</v>
      </c>
      <c r="L359" s="16">
        <f t="shared" si="45"/>
        <v>125166.34249606643</v>
      </c>
      <c r="M359" s="16">
        <f t="shared" si="46"/>
        <v>3328.4175162765441</v>
      </c>
      <c r="N359" s="16">
        <f t="shared" si="48"/>
        <v>128494.76001234297</v>
      </c>
      <c r="O359" s="16">
        <f t="shared" si="47"/>
        <v>30000</v>
      </c>
      <c r="P359" s="16">
        <f t="shared" si="49"/>
        <v>158494.76001234297</v>
      </c>
      <c r="Q359" s="16">
        <f t="shared" si="51"/>
        <v>7863035.6965676472</v>
      </c>
      <c r="S359">
        <f t="shared" si="52"/>
        <v>22</v>
      </c>
      <c r="T359">
        <f t="shared" si="53"/>
        <v>172416</v>
      </c>
    </row>
    <row r="360" spans="10:20" x14ac:dyDescent="0.35">
      <c r="J360" s="15">
        <f t="shared" si="50"/>
        <v>54789</v>
      </c>
      <c r="K360" s="7">
        <v>359</v>
      </c>
      <c r="L360" s="16">
        <f t="shared" si="45"/>
        <v>125218.49513877311</v>
      </c>
      <c r="M360" s="16">
        <f t="shared" si="46"/>
        <v>3276.2648735698499</v>
      </c>
      <c r="N360" s="16">
        <f t="shared" si="48"/>
        <v>128494.76001234296</v>
      </c>
      <c r="O360" s="16">
        <f t="shared" si="47"/>
        <v>30000</v>
      </c>
      <c r="P360" s="16">
        <f t="shared" si="49"/>
        <v>158494.76001234294</v>
      </c>
      <c r="Q360" s="16">
        <f t="shared" si="51"/>
        <v>7737817.2014288744</v>
      </c>
      <c r="S360">
        <f t="shared" si="52"/>
        <v>23</v>
      </c>
      <c r="T360">
        <f t="shared" si="53"/>
        <v>172416</v>
      </c>
    </row>
    <row r="361" spans="10:20" x14ac:dyDescent="0.35">
      <c r="J361" s="15">
        <f t="shared" si="50"/>
        <v>54820</v>
      </c>
      <c r="K361" s="7">
        <v>360</v>
      </c>
      <c r="L361" s="16">
        <f t="shared" si="45"/>
        <v>125270.66951174759</v>
      </c>
      <c r="M361" s="16">
        <f t="shared" si="46"/>
        <v>3224.0905005953605</v>
      </c>
      <c r="N361" s="16">
        <f t="shared" si="48"/>
        <v>128494.76001234294</v>
      </c>
      <c r="O361" s="16">
        <f t="shared" si="47"/>
        <v>30000</v>
      </c>
      <c r="P361" s="16">
        <f t="shared" si="49"/>
        <v>158494.76001234294</v>
      </c>
      <c r="Q361" s="16">
        <f t="shared" si="51"/>
        <v>7612546.5319171268</v>
      </c>
      <c r="S361">
        <f t="shared" si="52"/>
        <v>24</v>
      </c>
      <c r="T361">
        <f t="shared" si="53"/>
        <v>172416</v>
      </c>
    </row>
    <row r="362" spans="10:20" x14ac:dyDescent="0.35">
      <c r="J362" s="15">
        <f t="shared" si="50"/>
        <v>54848</v>
      </c>
      <c r="K362" s="7">
        <v>361</v>
      </c>
      <c r="L362" s="16">
        <f t="shared" si="45"/>
        <v>125322.86562404418</v>
      </c>
      <c r="M362" s="16">
        <f t="shared" si="46"/>
        <v>3171.8943882987996</v>
      </c>
      <c r="N362" s="16">
        <f t="shared" si="48"/>
        <v>128494.76001234297</v>
      </c>
      <c r="O362" s="16">
        <f t="shared" si="47"/>
        <v>30000</v>
      </c>
      <c r="P362" s="16">
        <f t="shared" si="49"/>
        <v>158494.76001234297</v>
      </c>
      <c r="Q362" s="16">
        <f t="shared" si="51"/>
        <v>7487223.6662930828</v>
      </c>
      <c r="S362">
        <f t="shared" si="52"/>
        <v>1</v>
      </c>
      <c r="T362">
        <f t="shared" si="53"/>
        <v>174140</v>
      </c>
    </row>
    <row r="363" spans="10:20" x14ac:dyDescent="0.35">
      <c r="J363" s="15">
        <f t="shared" si="50"/>
        <v>54879</v>
      </c>
      <c r="K363" s="7">
        <v>362</v>
      </c>
      <c r="L363" s="16">
        <f t="shared" si="45"/>
        <v>125375.08348472085</v>
      </c>
      <c r="M363" s="16">
        <f t="shared" si="46"/>
        <v>3119.6765276221145</v>
      </c>
      <c r="N363" s="16">
        <f t="shared" si="48"/>
        <v>128494.76001234296</v>
      </c>
      <c r="O363" s="16">
        <f t="shared" si="47"/>
        <v>30000</v>
      </c>
      <c r="P363" s="16">
        <f t="shared" si="49"/>
        <v>158494.76001234294</v>
      </c>
      <c r="Q363" s="16">
        <f t="shared" si="51"/>
        <v>7361848.5828083623</v>
      </c>
      <c r="S363">
        <f t="shared" si="52"/>
        <v>2</v>
      </c>
      <c r="T363">
        <f t="shared" si="53"/>
        <v>174140</v>
      </c>
    </row>
    <row r="364" spans="10:20" x14ac:dyDescent="0.35">
      <c r="J364" s="15">
        <f t="shared" si="50"/>
        <v>54909</v>
      </c>
      <c r="K364" s="7">
        <v>363</v>
      </c>
      <c r="L364" s="16">
        <f t="shared" si="45"/>
        <v>125427.32310283947</v>
      </c>
      <c r="M364" s="16">
        <f t="shared" si="46"/>
        <v>3067.4369095034808</v>
      </c>
      <c r="N364" s="16">
        <f t="shared" si="48"/>
        <v>128494.76001234294</v>
      </c>
      <c r="O364" s="16">
        <f t="shared" si="47"/>
        <v>30000</v>
      </c>
      <c r="P364" s="16">
        <f t="shared" si="49"/>
        <v>158494.76001234294</v>
      </c>
      <c r="Q364" s="16">
        <f t="shared" si="51"/>
        <v>7236421.259705523</v>
      </c>
      <c r="S364">
        <f t="shared" si="52"/>
        <v>3</v>
      </c>
      <c r="T364">
        <f t="shared" si="53"/>
        <v>174140</v>
      </c>
    </row>
    <row r="365" spans="10:20" x14ac:dyDescent="0.35">
      <c r="J365" s="15">
        <f t="shared" si="50"/>
        <v>54940</v>
      </c>
      <c r="K365" s="7">
        <v>364</v>
      </c>
      <c r="L365" s="16">
        <f t="shared" si="45"/>
        <v>125479.58448746565</v>
      </c>
      <c r="M365" s="16">
        <f t="shared" si="46"/>
        <v>3015.1755248772974</v>
      </c>
      <c r="N365" s="16">
        <f t="shared" si="48"/>
        <v>128494.76001234294</v>
      </c>
      <c r="O365" s="16">
        <f t="shared" si="47"/>
        <v>30000</v>
      </c>
      <c r="P365" s="16">
        <f t="shared" si="49"/>
        <v>158494.76001234294</v>
      </c>
      <c r="Q365" s="16">
        <f t="shared" si="51"/>
        <v>7110941.6752180578</v>
      </c>
      <c r="S365">
        <f t="shared" si="52"/>
        <v>4</v>
      </c>
      <c r="T365">
        <f t="shared" si="53"/>
        <v>174140</v>
      </c>
    </row>
    <row r="366" spans="10:20" x14ac:dyDescent="0.35">
      <c r="J366" s="15">
        <f t="shared" si="50"/>
        <v>54970</v>
      </c>
      <c r="K366" s="7">
        <v>365</v>
      </c>
      <c r="L366" s="16">
        <f t="shared" si="45"/>
        <v>125531.86764766878</v>
      </c>
      <c r="M366" s="16">
        <f t="shared" si="46"/>
        <v>2962.8923646741869</v>
      </c>
      <c r="N366" s="16">
        <f t="shared" si="48"/>
        <v>128494.76001234297</v>
      </c>
      <c r="O366" s="16">
        <f t="shared" si="47"/>
        <v>30000</v>
      </c>
      <c r="P366" s="16">
        <f t="shared" si="49"/>
        <v>158494.76001234297</v>
      </c>
      <c r="Q366" s="16">
        <f t="shared" si="51"/>
        <v>6985409.8075703895</v>
      </c>
      <c r="S366">
        <f t="shared" si="52"/>
        <v>5</v>
      </c>
      <c r="T366">
        <f t="shared" si="53"/>
        <v>174140</v>
      </c>
    </row>
    <row r="367" spans="10:20" x14ac:dyDescent="0.35">
      <c r="J367" s="15">
        <f t="shared" si="50"/>
        <v>55001</v>
      </c>
      <c r="K367" s="7">
        <v>366</v>
      </c>
      <c r="L367" s="16">
        <f t="shared" si="45"/>
        <v>125584.17259252197</v>
      </c>
      <c r="M367" s="16">
        <f t="shared" si="46"/>
        <v>2910.5874198209917</v>
      </c>
      <c r="N367" s="16">
        <f t="shared" si="48"/>
        <v>128494.76001234296</v>
      </c>
      <c r="O367" s="16">
        <f t="shared" si="47"/>
        <v>30000</v>
      </c>
      <c r="P367" s="16">
        <f t="shared" si="49"/>
        <v>158494.76001234294</v>
      </c>
      <c r="Q367" s="16">
        <f t="shared" si="51"/>
        <v>6859825.6349778678</v>
      </c>
      <c r="S367">
        <f t="shared" si="52"/>
        <v>6</v>
      </c>
      <c r="T367">
        <f t="shared" si="53"/>
        <v>174140</v>
      </c>
    </row>
    <row r="368" spans="10:20" x14ac:dyDescent="0.35">
      <c r="J368" s="15">
        <f t="shared" si="50"/>
        <v>55032</v>
      </c>
      <c r="K368" s="7">
        <v>367</v>
      </c>
      <c r="L368" s="16">
        <f t="shared" si="45"/>
        <v>125636.49933110218</v>
      </c>
      <c r="M368" s="16">
        <f t="shared" si="46"/>
        <v>2858.2606812407739</v>
      </c>
      <c r="N368" s="16">
        <f t="shared" si="48"/>
        <v>128494.76001234296</v>
      </c>
      <c r="O368" s="16">
        <f t="shared" si="47"/>
        <v>30000</v>
      </c>
      <c r="P368" s="16">
        <f t="shared" si="49"/>
        <v>158494.76001234294</v>
      </c>
      <c r="Q368" s="16">
        <f t="shared" si="51"/>
        <v>6734189.1356467661</v>
      </c>
      <c r="S368">
        <f t="shared" si="52"/>
        <v>7</v>
      </c>
      <c r="T368">
        <f t="shared" si="53"/>
        <v>174140</v>
      </c>
    </row>
    <row r="369" spans="10:20" x14ac:dyDescent="0.35">
      <c r="J369" s="15">
        <f t="shared" si="50"/>
        <v>55062</v>
      </c>
      <c r="K369" s="7">
        <v>368</v>
      </c>
      <c r="L369" s="16">
        <f t="shared" si="45"/>
        <v>125688.84787249015</v>
      </c>
      <c r="M369" s="16">
        <f t="shared" si="46"/>
        <v>2805.912139852815</v>
      </c>
      <c r="N369" s="16">
        <f t="shared" si="48"/>
        <v>128494.76001234297</v>
      </c>
      <c r="O369" s="16">
        <f t="shared" si="47"/>
        <v>30000</v>
      </c>
      <c r="P369" s="16">
        <f t="shared" si="49"/>
        <v>158494.76001234297</v>
      </c>
      <c r="Q369" s="16">
        <f t="shared" si="51"/>
        <v>6608500.287774276</v>
      </c>
      <c r="S369">
        <f t="shared" si="52"/>
        <v>8</v>
      </c>
      <c r="T369">
        <f t="shared" si="53"/>
        <v>174140</v>
      </c>
    </row>
    <row r="370" spans="10:20" x14ac:dyDescent="0.35">
      <c r="J370" s="15">
        <f t="shared" si="50"/>
        <v>55093</v>
      </c>
      <c r="K370" s="7">
        <v>369</v>
      </c>
      <c r="L370" s="16">
        <f t="shared" si="45"/>
        <v>125741.21822577035</v>
      </c>
      <c r="M370" s="16">
        <f t="shared" si="46"/>
        <v>2753.5417865726104</v>
      </c>
      <c r="N370" s="16">
        <f t="shared" si="48"/>
        <v>128494.76001234296</v>
      </c>
      <c r="O370" s="16">
        <f t="shared" si="47"/>
        <v>30000</v>
      </c>
      <c r="P370" s="16">
        <f t="shared" si="49"/>
        <v>158494.76001234294</v>
      </c>
      <c r="Q370" s="16">
        <f t="shared" si="51"/>
        <v>6482759.0695485054</v>
      </c>
      <c r="S370">
        <f t="shared" si="52"/>
        <v>9</v>
      </c>
      <c r="T370">
        <f t="shared" si="53"/>
        <v>174140</v>
      </c>
    </row>
    <row r="371" spans="10:20" x14ac:dyDescent="0.35">
      <c r="J371" s="15">
        <f t="shared" si="50"/>
        <v>55123</v>
      </c>
      <c r="K371" s="7">
        <v>370</v>
      </c>
      <c r="L371" s="16">
        <f t="shared" si="45"/>
        <v>125793.61040003109</v>
      </c>
      <c r="M371" s="16">
        <f t="shared" si="46"/>
        <v>2701.1496123118727</v>
      </c>
      <c r="N371" s="16">
        <f t="shared" si="48"/>
        <v>128494.76001234296</v>
      </c>
      <c r="O371" s="16">
        <f t="shared" si="47"/>
        <v>30000</v>
      </c>
      <c r="P371" s="16">
        <f t="shared" si="49"/>
        <v>158494.76001234294</v>
      </c>
      <c r="Q371" s="16">
        <f t="shared" si="51"/>
        <v>6356965.459148474</v>
      </c>
      <c r="S371">
        <f t="shared" si="52"/>
        <v>10</v>
      </c>
      <c r="T371">
        <f t="shared" si="53"/>
        <v>174140</v>
      </c>
    </row>
    <row r="372" spans="10:20" x14ac:dyDescent="0.35">
      <c r="J372" s="15">
        <f t="shared" si="50"/>
        <v>55154</v>
      </c>
      <c r="K372" s="7">
        <v>371</v>
      </c>
      <c r="L372" s="16">
        <f t="shared" si="45"/>
        <v>125846.02440436443</v>
      </c>
      <c r="M372" s="16">
        <f t="shared" si="46"/>
        <v>2648.7356079785268</v>
      </c>
      <c r="N372" s="16">
        <f t="shared" si="48"/>
        <v>128494.76001234296</v>
      </c>
      <c r="O372" s="16">
        <f t="shared" si="47"/>
        <v>30000</v>
      </c>
      <c r="P372" s="16">
        <f t="shared" si="49"/>
        <v>158494.76001234294</v>
      </c>
      <c r="Q372" s="16">
        <f t="shared" si="51"/>
        <v>6231119.4347441094</v>
      </c>
      <c r="S372">
        <f t="shared" si="52"/>
        <v>11</v>
      </c>
      <c r="T372">
        <f t="shared" si="53"/>
        <v>174140</v>
      </c>
    </row>
    <row r="373" spans="10:20" x14ac:dyDescent="0.35">
      <c r="J373" s="15">
        <f t="shared" si="50"/>
        <v>55185</v>
      </c>
      <c r="K373" s="7">
        <v>372</v>
      </c>
      <c r="L373" s="16">
        <f t="shared" si="45"/>
        <v>125898.46024786624</v>
      </c>
      <c r="M373" s="16">
        <f t="shared" si="46"/>
        <v>2596.2997644767079</v>
      </c>
      <c r="N373" s="16">
        <f t="shared" si="48"/>
        <v>128494.76001234294</v>
      </c>
      <c r="O373" s="16">
        <f t="shared" si="47"/>
        <v>30000</v>
      </c>
      <c r="P373" s="16">
        <f t="shared" si="49"/>
        <v>158494.76001234294</v>
      </c>
      <c r="Q373" s="16">
        <f t="shared" si="51"/>
        <v>6105220.9744962435</v>
      </c>
      <c r="S373">
        <f t="shared" si="52"/>
        <v>12</v>
      </c>
      <c r="T373">
        <f t="shared" si="53"/>
        <v>174140</v>
      </c>
    </row>
    <row r="374" spans="10:20" x14ac:dyDescent="0.35">
      <c r="J374" s="15">
        <f t="shared" si="50"/>
        <v>55213</v>
      </c>
      <c r="K374" s="7">
        <v>373</v>
      </c>
      <c r="L374" s="16">
        <f t="shared" si="45"/>
        <v>125950.91793963619</v>
      </c>
      <c r="M374" s="16">
        <f t="shared" si="46"/>
        <v>2543.8420727067637</v>
      </c>
      <c r="N374" s="16">
        <f t="shared" si="48"/>
        <v>128494.76001234294</v>
      </c>
      <c r="O374" s="16">
        <f t="shared" si="47"/>
        <v>30000</v>
      </c>
      <c r="P374" s="16">
        <f t="shared" si="49"/>
        <v>158494.76001234294</v>
      </c>
      <c r="Q374" s="16">
        <f t="shared" si="51"/>
        <v>5979270.0565566076</v>
      </c>
      <c r="S374">
        <f t="shared" si="52"/>
        <v>13</v>
      </c>
      <c r="T374">
        <f t="shared" si="53"/>
        <v>174140</v>
      </c>
    </row>
    <row r="375" spans="10:20" x14ac:dyDescent="0.35">
      <c r="J375" s="15">
        <f t="shared" si="50"/>
        <v>55244</v>
      </c>
      <c r="K375" s="7">
        <v>374</v>
      </c>
      <c r="L375" s="16">
        <f t="shared" si="45"/>
        <v>126003.39748877771</v>
      </c>
      <c r="M375" s="16">
        <f t="shared" si="46"/>
        <v>2491.3625235652489</v>
      </c>
      <c r="N375" s="16">
        <f t="shared" si="48"/>
        <v>128494.76001234296</v>
      </c>
      <c r="O375" s="16">
        <f t="shared" si="47"/>
        <v>30000</v>
      </c>
      <c r="P375" s="16">
        <f t="shared" si="49"/>
        <v>158494.76001234294</v>
      </c>
      <c r="Q375" s="16">
        <f t="shared" si="51"/>
        <v>5853266.6590678301</v>
      </c>
      <c r="S375">
        <f t="shared" si="52"/>
        <v>14</v>
      </c>
      <c r="T375">
        <f t="shared" si="53"/>
        <v>174140</v>
      </c>
    </row>
    <row r="376" spans="10:20" x14ac:dyDescent="0.35">
      <c r="J376" s="15">
        <f t="shared" si="50"/>
        <v>55274</v>
      </c>
      <c r="K376" s="7">
        <v>375</v>
      </c>
      <c r="L376" s="16">
        <f t="shared" si="45"/>
        <v>126055.89890439804</v>
      </c>
      <c r="M376" s="16">
        <f t="shared" si="46"/>
        <v>2438.8611079449247</v>
      </c>
      <c r="N376" s="16">
        <f t="shared" si="48"/>
        <v>128494.76001234296</v>
      </c>
      <c r="O376" s="16">
        <f t="shared" si="47"/>
        <v>30000</v>
      </c>
      <c r="P376" s="16">
        <f t="shared" si="49"/>
        <v>158494.76001234294</v>
      </c>
      <c r="Q376" s="16">
        <f t="shared" si="51"/>
        <v>5727210.760163432</v>
      </c>
      <c r="S376">
        <f t="shared" si="52"/>
        <v>15</v>
      </c>
      <c r="T376">
        <f t="shared" si="53"/>
        <v>174140</v>
      </c>
    </row>
    <row r="377" spans="10:20" x14ac:dyDescent="0.35">
      <c r="J377" s="15">
        <f t="shared" si="50"/>
        <v>55305</v>
      </c>
      <c r="K377" s="7">
        <v>376</v>
      </c>
      <c r="L377" s="16">
        <f t="shared" si="45"/>
        <v>126108.4221956082</v>
      </c>
      <c r="M377" s="16">
        <f t="shared" si="46"/>
        <v>2386.3378167347587</v>
      </c>
      <c r="N377" s="16">
        <f t="shared" si="48"/>
        <v>128494.76001234296</v>
      </c>
      <c r="O377" s="16">
        <f t="shared" si="47"/>
        <v>30000</v>
      </c>
      <c r="P377" s="16">
        <f t="shared" si="49"/>
        <v>158494.76001234294</v>
      </c>
      <c r="Q377" s="16">
        <f t="shared" si="51"/>
        <v>5601102.3379678242</v>
      </c>
      <c r="S377">
        <f t="shared" si="52"/>
        <v>16</v>
      </c>
      <c r="T377">
        <f t="shared" si="53"/>
        <v>174140</v>
      </c>
    </row>
    <row r="378" spans="10:20" x14ac:dyDescent="0.35">
      <c r="J378" s="15">
        <f t="shared" si="50"/>
        <v>55335</v>
      </c>
      <c r="K378" s="7">
        <v>377</v>
      </c>
      <c r="L378" s="16">
        <f t="shared" si="45"/>
        <v>126160.96737152305</v>
      </c>
      <c r="M378" s="16">
        <f t="shared" si="46"/>
        <v>2333.7926408199223</v>
      </c>
      <c r="N378" s="16">
        <f t="shared" si="48"/>
        <v>128494.76001234297</v>
      </c>
      <c r="O378" s="16">
        <f t="shared" si="47"/>
        <v>30000</v>
      </c>
      <c r="P378" s="16">
        <f t="shared" si="49"/>
        <v>158494.76001234297</v>
      </c>
      <c r="Q378" s="16">
        <f t="shared" si="51"/>
        <v>5474941.3705963008</v>
      </c>
      <c r="S378">
        <f t="shared" si="52"/>
        <v>17</v>
      </c>
      <c r="T378">
        <f t="shared" si="53"/>
        <v>174140</v>
      </c>
    </row>
    <row r="379" spans="10:20" x14ac:dyDescent="0.35">
      <c r="J379" s="15">
        <f t="shared" si="50"/>
        <v>55366</v>
      </c>
      <c r="K379" s="7">
        <v>378</v>
      </c>
      <c r="L379" s="16">
        <f t="shared" si="45"/>
        <v>126213.53444126117</v>
      </c>
      <c r="M379" s="16">
        <f t="shared" si="46"/>
        <v>2281.2255710817876</v>
      </c>
      <c r="N379" s="16">
        <f t="shared" si="48"/>
        <v>128494.76001234296</v>
      </c>
      <c r="O379" s="16">
        <f t="shared" si="47"/>
        <v>30000</v>
      </c>
      <c r="P379" s="16">
        <f t="shared" si="49"/>
        <v>158494.76001234294</v>
      </c>
      <c r="Q379" s="16">
        <f t="shared" si="51"/>
        <v>5348727.8361550393</v>
      </c>
      <c r="S379">
        <f t="shared" si="52"/>
        <v>18</v>
      </c>
      <c r="T379">
        <f t="shared" si="53"/>
        <v>174140</v>
      </c>
    </row>
    <row r="380" spans="10:20" x14ac:dyDescent="0.35">
      <c r="J380" s="15">
        <f t="shared" si="50"/>
        <v>55397</v>
      </c>
      <c r="K380" s="7">
        <v>379</v>
      </c>
      <c r="L380" s="16">
        <f t="shared" si="45"/>
        <v>126266.12341394505</v>
      </c>
      <c r="M380" s="16">
        <f t="shared" si="46"/>
        <v>2228.6365983979285</v>
      </c>
      <c r="N380" s="16">
        <f t="shared" si="48"/>
        <v>128494.76001234299</v>
      </c>
      <c r="O380" s="16">
        <f t="shared" si="47"/>
        <v>30000</v>
      </c>
      <c r="P380" s="16">
        <f t="shared" si="49"/>
        <v>158494.760012343</v>
      </c>
      <c r="Q380" s="16">
        <f t="shared" si="51"/>
        <v>5222461.7127410946</v>
      </c>
      <c r="S380">
        <f t="shared" si="52"/>
        <v>19</v>
      </c>
      <c r="T380">
        <f t="shared" si="53"/>
        <v>174140</v>
      </c>
    </row>
    <row r="381" spans="10:20" x14ac:dyDescent="0.35">
      <c r="J381" s="15">
        <f t="shared" si="50"/>
        <v>55427</v>
      </c>
      <c r="K381" s="7">
        <v>380</v>
      </c>
      <c r="L381" s="16">
        <f t="shared" si="45"/>
        <v>126318.73429870085</v>
      </c>
      <c r="M381" s="16">
        <f t="shared" si="46"/>
        <v>2176.0257136421183</v>
      </c>
      <c r="N381" s="16">
        <f t="shared" si="48"/>
        <v>128494.76001234296</v>
      </c>
      <c r="O381" s="16">
        <f t="shared" si="47"/>
        <v>30000</v>
      </c>
      <c r="P381" s="16">
        <f t="shared" si="49"/>
        <v>158494.76001234294</v>
      </c>
      <c r="Q381" s="16">
        <f t="shared" si="51"/>
        <v>5096142.9784423942</v>
      </c>
      <c r="S381">
        <f t="shared" si="52"/>
        <v>20</v>
      </c>
      <c r="T381">
        <f t="shared" si="53"/>
        <v>174140</v>
      </c>
    </row>
    <row r="382" spans="10:20" x14ac:dyDescent="0.35">
      <c r="J382" s="15">
        <f t="shared" si="50"/>
        <v>55458</v>
      </c>
      <c r="K382" s="7">
        <v>381</v>
      </c>
      <c r="L382" s="16">
        <f t="shared" si="45"/>
        <v>126371.36710465864</v>
      </c>
      <c r="M382" s="16">
        <f t="shared" si="46"/>
        <v>2123.392907684326</v>
      </c>
      <c r="N382" s="16">
        <f t="shared" si="48"/>
        <v>128494.76001234296</v>
      </c>
      <c r="O382" s="16">
        <f t="shared" si="47"/>
        <v>30000</v>
      </c>
      <c r="P382" s="16">
        <f t="shared" si="49"/>
        <v>158494.76001234294</v>
      </c>
      <c r="Q382" s="16">
        <f t="shared" si="51"/>
        <v>4969771.6113377353</v>
      </c>
      <c r="S382">
        <f t="shared" si="52"/>
        <v>21</v>
      </c>
      <c r="T382">
        <f t="shared" si="53"/>
        <v>174140</v>
      </c>
    </row>
    <row r="383" spans="10:20" x14ac:dyDescent="0.35">
      <c r="J383" s="15">
        <f t="shared" si="50"/>
        <v>55488</v>
      </c>
      <c r="K383" s="7">
        <v>382</v>
      </c>
      <c r="L383" s="16">
        <f t="shared" si="45"/>
        <v>126424.02184095225</v>
      </c>
      <c r="M383" s="16">
        <f t="shared" si="46"/>
        <v>2070.7381713907184</v>
      </c>
      <c r="N383" s="16">
        <f t="shared" si="48"/>
        <v>128494.76001234297</v>
      </c>
      <c r="O383" s="16">
        <f t="shared" si="47"/>
        <v>30000</v>
      </c>
      <c r="P383" s="16">
        <f t="shared" si="49"/>
        <v>158494.76001234297</v>
      </c>
      <c r="Q383" s="16">
        <f t="shared" si="51"/>
        <v>4843347.589496783</v>
      </c>
      <c r="S383">
        <f t="shared" si="52"/>
        <v>22</v>
      </c>
      <c r="T383">
        <f t="shared" si="53"/>
        <v>174140</v>
      </c>
    </row>
    <row r="384" spans="10:20" x14ac:dyDescent="0.35">
      <c r="J384" s="15">
        <f t="shared" si="50"/>
        <v>55519</v>
      </c>
      <c r="K384" s="7">
        <v>383</v>
      </c>
      <c r="L384" s="16">
        <f t="shared" si="45"/>
        <v>126476.69851671931</v>
      </c>
      <c r="M384" s="16">
        <f t="shared" si="46"/>
        <v>2018.061495623655</v>
      </c>
      <c r="N384" s="16">
        <f t="shared" si="48"/>
        <v>128494.76001234296</v>
      </c>
      <c r="O384" s="16">
        <f t="shared" si="47"/>
        <v>30000</v>
      </c>
      <c r="P384" s="16">
        <f t="shared" si="49"/>
        <v>158494.76001234294</v>
      </c>
      <c r="Q384" s="16">
        <f t="shared" si="51"/>
        <v>4716870.8909800639</v>
      </c>
      <c r="S384">
        <f t="shared" si="52"/>
        <v>23</v>
      </c>
      <c r="T384">
        <f t="shared" si="53"/>
        <v>174140</v>
      </c>
    </row>
    <row r="385" spans="10:20" x14ac:dyDescent="0.35">
      <c r="J385" s="15">
        <f t="shared" si="50"/>
        <v>55550</v>
      </c>
      <c r="K385" s="7">
        <v>384</v>
      </c>
      <c r="L385" s="16">
        <f t="shared" si="45"/>
        <v>126529.39714110128</v>
      </c>
      <c r="M385" s="16">
        <f t="shared" si="46"/>
        <v>1965.3628712416887</v>
      </c>
      <c r="N385" s="16">
        <f t="shared" si="48"/>
        <v>128494.76001234296</v>
      </c>
      <c r="O385" s="16">
        <f t="shared" si="47"/>
        <v>30000</v>
      </c>
      <c r="P385" s="16">
        <f t="shared" si="49"/>
        <v>158494.76001234294</v>
      </c>
      <c r="Q385" s="16">
        <f t="shared" si="51"/>
        <v>4590341.4938389631</v>
      </c>
      <c r="S385">
        <f t="shared" si="52"/>
        <v>24</v>
      </c>
      <c r="T385">
        <f t="shared" si="53"/>
        <v>174140</v>
      </c>
    </row>
    <row r="386" spans="10:20" x14ac:dyDescent="0.35">
      <c r="J386" s="15">
        <f t="shared" si="50"/>
        <v>55579</v>
      </c>
      <c r="K386" s="7">
        <v>385</v>
      </c>
      <c r="L386" s="16">
        <f t="shared" ref="L386:L449" si="54">IF(K386&gt;($C$10*12),0,-PPMT($C$4/12,K386,$C$10*12,$C$9))</f>
        <v>126582.1177232434</v>
      </c>
      <c r="M386" s="16">
        <f t="shared" ref="M386:M449" si="55">IF(K386&gt;($C$10*12),0,-IPMT($C$4/12,K386,$C$10*12,$C$9))</f>
        <v>1912.6422890995627</v>
      </c>
      <c r="N386" s="16">
        <f t="shared" si="48"/>
        <v>128494.76001234296</v>
      </c>
      <c r="O386" s="16">
        <f t="shared" ref="O386:O449" si="56">+SUM($C$15:$C$17)</f>
        <v>30000</v>
      </c>
      <c r="P386" s="16">
        <f t="shared" si="49"/>
        <v>158494.76001234294</v>
      </c>
      <c r="Q386" s="16">
        <f t="shared" si="51"/>
        <v>4463759.3761157198</v>
      </c>
      <c r="S386">
        <f t="shared" si="52"/>
        <v>1</v>
      </c>
      <c r="T386">
        <f t="shared" si="53"/>
        <v>175881</v>
      </c>
    </row>
    <row r="387" spans="10:20" x14ac:dyDescent="0.35">
      <c r="J387" s="15">
        <f t="shared" si="50"/>
        <v>55610</v>
      </c>
      <c r="K387" s="7">
        <v>386</v>
      </c>
      <c r="L387" s="16">
        <f t="shared" si="54"/>
        <v>126634.86027229477</v>
      </c>
      <c r="M387" s="16">
        <f t="shared" si="55"/>
        <v>1859.8997400482117</v>
      </c>
      <c r="N387" s="16">
        <f t="shared" ref="N387:N421" si="57">+M387+L387</f>
        <v>128494.76001234299</v>
      </c>
      <c r="O387" s="16">
        <f t="shared" si="56"/>
        <v>30000</v>
      </c>
      <c r="P387" s="16">
        <f t="shared" ref="P387:P421" si="58">+O387+N387</f>
        <v>158494.760012343</v>
      </c>
      <c r="Q387" s="16">
        <f t="shared" si="51"/>
        <v>4337124.5158434249</v>
      </c>
      <c r="S387">
        <f t="shared" si="52"/>
        <v>2</v>
      </c>
      <c r="T387">
        <f t="shared" si="53"/>
        <v>175881</v>
      </c>
    </row>
    <row r="388" spans="10:20" x14ac:dyDescent="0.35">
      <c r="J388" s="15">
        <f t="shared" ref="J388:J451" si="59">+EDATE(J387,1)</f>
        <v>55640</v>
      </c>
      <c r="K388" s="7">
        <v>387</v>
      </c>
      <c r="L388" s="16">
        <f t="shared" si="54"/>
        <v>126687.62479740822</v>
      </c>
      <c r="M388" s="16">
        <f t="shared" si="55"/>
        <v>1807.1352149347554</v>
      </c>
      <c r="N388" s="16">
        <f t="shared" si="57"/>
        <v>128494.76001234297</v>
      </c>
      <c r="O388" s="16">
        <f t="shared" si="56"/>
        <v>30000</v>
      </c>
      <c r="P388" s="16">
        <f t="shared" si="58"/>
        <v>158494.76001234297</v>
      </c>
      <c r="Q388" s="16">
        <f t="shared" ref="Q388:Q421" si="60">+Q387-L388</f>
        <v>4210436.8910460165</v>
      </c>
      <c r="S388">
        <f t="shared" ref="S388:S451" si="61">+IF((S387+1)&gt;$G$4*12,1,S387+1)</f>
        <v>3</v>
      </c>
      <c r="T388">
        <f t="shared" ref="T388:T451" si="62">+ROUNDDOWN(IF(S388=1,T387*(1+$G$6),T387),0)</f>
        <v>175881</v>
      </c>
    </row>
    <row r="389" spans="10:20" x14ac:dyDescent="0.35">
      <c r="J389" s="15">
        <f t="shared" si="59"/>
        <v>55671</v>
      </c>
      <c r="K389" s="7">
        <v>388</v>
      </c>
      <c r="L389" s="16">
        <f t="shared" si="54"/>
        <v>126740.41130774046</v>
      </c>
      <c r="M389" s="16">
        <f t="shared" si="55"/>
        <v>1754.348704602502</v>
      </c>
      <c r="N389" s="16">
        <f t="shared" si="57"/>
        <v>128494.76001234296</v>
      </c>
      <c r="O389" s="16">
        <f t="shared" si="56"/>
        <v>30000</v>
      </c>
      <c r="P389" s="16">
        <f t="shared" si="58"/>
        <v>158494.76001234294</v>
      </c>
      <c r="Q389" s="16">
        <f t="shared" si="60"/>
        <v>4083696.479738276</v>
      </c>
      <c r="S389">
        <f t="shared" si="61"/>
        <v>4</v>
      </c>
      <c r="T389">
        <f t="shared" si="62"/>
        <v>175881</v>
      </c>
    </row>
    <row r="390" spans="10:20" x14ac:dyDescent="0.35">
      <c r="J390" s="15">
        <f t="shared" si="59"/>
        <v>55701</v>
      </c>
      <c r="K390" s="7">
        <v>389</v>
      </c>
      <c r="L390" s="16">
        <f t="shared" si="54"/>
        <v>126793.21981245201</v>
      </c>
      <c r="M390" s="16">
        <f t="shared" si="55"/>
        <v>1701.5401998909435</v>
      </c>
      <c r="N390" s="16">
        <f t="shared" si="57"/>
        <v>128494.76001234294</v>
      </c>
      <c r="O390" s="16">
        <f t="shared" si="56"/>
        <v>30000</v>
      </c>
      <c r="P390" s="16">
        <f t="shared" si="58"/>
        <v>158494.76001234294</v>
      </c>
      <c r="Q390" s="16">
        <f t="shared" si="60"/>
        <v>3956903.2599258241</v>
      </c>
      <c r="S390">
        <f t="shared" si="61"/>
        <v>5</v>
      </c>
      <c r="T390">
        <f t="shared" si="62"/>
        <v>175881</v>
      </c>
    </row>
    <row r="391" spans="10:20" x14ac:dyDescent="0.35">
      <c r="J391" s="15">
        <f t="shared" si="59"/>
        <v>55732</v>
      </c>
      <c r="K391" s="7">
        <v>390</v>
      </c>
      <c r="L391" s="16">
        <f t="shared" si="54"/>
        <v>126846.05032070719</v>
      </c>
      <c r="M391" s="16">
        <f t="shared" si="55"/>
        <v>1648.709691635755</v>
      </c>
      <c r="N391" s="16">
        <f t="shared" si="57"/>
        <v>128494.76001234294</v>
      </c>
      <c r="O391" s="16">
        <f t="shared" si="56"/>
        <v>30000</v>
      </c>
      <c r="P391" s="16">
        <f t="shared" si="58"/>
        <v>158494.76001234294</v>
      </c>
      <c r="Q391" s="16">
        <f t="shared" si="60"/>
        <v>3830057.2096051169</v>
      </c>
      <c r="S391">
        <f t="shared" si="61"/>
        <v>6</v>
      </c>
      <c r="T391">
        <f t="shared" si="62"/>
        <v>175881</v>
      </c>
    </row>
    <row r="392" spans="10:20" x14ac:dyDescent="0.35">
      <c r="J392" s="15">
        <f t="shared" si="59"/>
        <v>55763</v>
      </c>
      <c r="K392" s="7">
        <v>391</v>
      </c>
      <c r="L392" s="16">
        <f t="shared" si="54"/>
        <v>126898.90284167418</v>
      </c>
      <c r="M392" s="16">
        <f t="shared" si="55"/>
        <v>1595.8571706687942</v>
      </c>
      <c r="N392" s="16">
        <f t="shared" si="57"/>
        <v>128494.76001234297</v>
      </c>
      <c r="O392" s="16">
        <f t="shared" si="56"/>
        <v>30000</v>
      </c>
      <c r="P392" s="16">
        <f t="shared" si="58"/>
        <v>158494.76001234297</v>
      </c>
      <c r="Q392" s="16">
        <f t="shared" si="60"/>
        <v>3703158.3067634427</v>
      </c>
      <c r="S392">
        <f t="shared" si="61"/>
        <v>7</v>
      </c>
      <c r="T392">
        <f t="shared" si="62"/>
        <v>175881</v>
      </c>
    </row>
    <row r="393" spans="10:20" x14ac:dyDescent="0.35">
      <c r="J393" s="15">
        <f t="shared" si="59"/>
        <v>55793</v>
      </c>
      <c r="K393" s="7">
        <v>392</v>
      </c>
      <c r="L393" s="16">
        <f t="shared" si="54"/>
        <v>126951.77738452487</v>
      </c>
      <c r="M393" s="16">
        <f t="shared" si="55"/>
        <v>1542.9826278180963</v>
      </c>
      <c r="N393" s="16">
        <f t="shared" si="57"/>
        <v>128494.76001234297</v>
      </c>
      <c r="O393" s="16">
        <f t="shared" si="56"/>
        <v>30000</v>
      </c>
      <c r="P393" s="16">
        <f t="shared" si="58"/>
        <v>158494.76001234297</v>
      </c>
      <c r="Q393" s="16">
        <f t="shared" si="60"/>
        <v>3576206.529378918</v>
      </c>
      <c r="S393">
        <f t="shared" si="61"/>
        <v>8</v>
      </c>
      <c r="T393">
        <f t="shared" si="62"/>
        <v>175881</v>
      </c>
    </row>
    <row r="394" spans="10:20" x14ac:dyDescent="0.35">
      <c r="J394" s="15">
        <f t="shared" si="59"/>
        <v>55824</v>
      </c>
      <c r="K394" s="7">
        <v>393</v>
      </c>
      <c r="L394" s="16">
        <f t="shared" si="54"/>
        <v>127004.67395843509</v>
      </c>
      <c r="M394" s="16">
        <f t="shared" si="55"/>
        <v>1490.0860539078778</v>
      </c>
      <c r="N394" s="16">
        <f t="shared" si="57"/>
        <v>128494.76001234296</v>
      </c>
      <c r="O394" s="16">
        <f t="shared" si="56"/>
        <v>30000</v>
      </c>
      <c r="P394" s="16">
        <f t="shared" si="58"/>
        <v>158494.76001234294</v>
      </c>
      <c r="Q394" s="16">
        <f t="shared" si="60"/>
        <v>3449201.8554204828</v>
      </c>
      <c r="S394">
        <f t="shared" si="61"/>
        <v>9</v>
      </c>
      <c r="T394">
        <f t="shared" si="62"/>
        <v>175881</v>
      </c>
    </row>
    <row r="395" spans="10:20" x14ac:dyDescent="0.35">
      <c r="J395" s="15">
        <f t="shared" si="59"/>
        <v>55854</v>
      </c>
      <c r="K395" s="7">
        <v>394</v>
      </c>
      <c r="L395" s="16">
        <f t="shared" si="54"/>
        <v>127057.59257258443</v>
      </c>
      <c r="M395" s="16">
        <f t="shared" si="55"/>
        <v>1437.1674397585296</v>
      </c>
      <c r="N395" s="16">
        <f t="shared" si="57"/>
        <v>128494.76001234296</v>
      </c>
      <c r="O395" s="16">
        <f t="shared" si="56"/>
        <v>30000</v>
      </c>
      <c r="P395" s="16">
        <f t="shared" si="58"/>
        <v>158494.76001234294</v>
      </c>
      <c r="Q395" s="16">
        <f t="shared" si="60"/>
        <v>3322144.2628478985</v>
      </c>
      <c r="S395">
        <f t="shared" si="61"/>
        <v>10</v>
      </c>
      <c r="T395">
        <f t="shared" si="62"/>
        <v>175881</v>
      </c>
    </row>
    <row r="396" spans="10:20" x14ac:dyDescent="0.35">
      <c r="J396" s="15">
        <f t="shared" si="59"/>
        <v>55885</v>
      </c>
      <c r="K396" s="7">
        <v>395</v>
      </c>
      <c r="L396" s="16">
        <f t="shared" si="54"/>
        <v>127110.53323615633</v>
      </c>
      <c r="M396" s="16">
        <f t="shared" si="55"/>
        <v>1384.2267761866196</v>
      </c>
      <c r="N396" s="16">
        <f t="shared" si="57"/>
        <v>128494.76001234296</v>
      </c>
      <c r="O396" s="16">
        <f t="shared" si="56"/>
        <v>30000</v>
      </c>
      <c r="P396" s="16">
        <f t="shared" si="58"/>
        <v>158494.76001234294</v>
      </c>
      <c r="Q396" s="16">
        <f t="shared" si="60"/>
        <v>3195033.7296117423</v>
      </c>
      <c r="S396">
        <f t="shared" si="61"/>
        <v>11</v>
      </c>
      <c r="T396">
        <f t="shared" si="62"/>
        <v>175881</v>
      </c>
    </row>
    <row r="397" spans="10:20" x14ac:dyDescent="0.35">
      <c r="J397" s="15">
        <f t="shared" si="59"/>
        <v>55916</v>
      </c>
      <c r="K397" s="7">
        <v>396</v>
      </c>
      <c r="L397" s="16">
        <f t="shared" si="54"/>
        <v>127163.49595833807</v>
      </c>
      <c r="M397" s="16">
        <f t="shared" si="55"/>
        <v>1331.2640540048876</v>
      </c>
      <c r="N397" s="16">
        <f t="shared" si="57"/>
        <v>128494.76001234296</v>
      </c>
      <c r="O397" s="16">
        <f t="shared" si="56"/>
        <v>30000</v>
      </c>
      <c r="P397" s="16">
        <f t="shared" si="58"/>
        <v>158494.76001234294</v>
      </c>
      <c r="Q397" s="16">
        <f t="shared" si="60"/>
        <v>3067870.2336534043</v>
      </c>
      <c r="S397">
        <f t="shared" si="61"/>
        <v>12</v>
      </c>
      <c r="T397">
        <f t="shared" si="62"/>
        <v>175881</v>
      </c>
    </row>
    <row r="398" spans="10:20" x14ac:dyDescent="0.35">
      <c r="J398" s="15">
        <f t="shared" si="59"/>
        <v>55944</v>
      </c>
      <c r="K398" s="7">
        <v>397</v>
      </c>
      <c r="L398" s="16">
        <f t="shared" si="54"/>
        <v>127216.48074832073</v>
      </c>
      <c r="M398" s="16">
        <f t="shared" si="55"/>
        <v>1278.2792640222467</v>
      </c>
      <c r="N398" s="16">
        <f t="shared" si="57"/>
        <v>128494.76001234297</v>
      </c>
      <c r="O398" s="16">
        <f t="shared" si="56"/>
        <v>30000</v>
      </c>
      <c r="P398" s="16">
        <f t="shared" si="58"/>
        <v>158494.76001234297</v>
      </c>
      <c r="Q398" s="16">
        <f t="shared" si="60"/>
        <v>2940653.7529050834</v>
      </c>
      <c r="S398">
        <f t="shared" si="61"/>
        <v>13</v>
      </c>
      <c r="T398">
        <f t="shared" si="62"/>
        <v>175881</v>
      </c>
    </row>
    <row r="399" spans="10:20" x14ac:dyDescent="0.35">
      <c r="J399" s="15">
        <f t="shared" si="59"/>
        <v>55975</v>
      </c>
      <c r="K399" s="7">
        <v>398</v>
      </c>
      <c r="L399" s="16">
        <f t="shared" si="54"/>
        <v>127269.48761529918</v>
      </c>
      <c r="M399" s="16">
        <f t="shared" si="55"/>
        <v>1225.2723970437798</v>
      </c>
      <c r="N399" s="16">
        <f t="shared" si="57"/>
        <v>128494.76001234296</v>
      </c>
      <c r="O399" s="16">
        <f t="shared" si="56"/>
        <v>30000</v>
      </c>
      <c r="P399" s="16">
        <f t="shared" si="58"/>
        <v>158494.76001234294</v>
      </c>
      <c r="Q399" s="16">
        <f t="shared" si="60"/>
        <v>2813384.2652897844</v>
      </c>
      <c r="S399">
        <f t="shared" si="61"/>
        <v>14</v>
      </c>
      <c r="T399">
        <f t="shared" si="62"/>
        <v>175881</v>
      </c>
    </row>
    <row r="400" spans="10:20" x14ac:dyDescent="0.35">
      <c r="J400" s="15">
        <f t="shared" si="59"/>
        <v>56005</v>
      </c>
      <c r="K400" s="7">
        <v>399</v>
      </c>
      <c r="L400" s="16">
        <f t="shared" si="54"/>
        <v>127322.51656847222</v>
      </c>
      <c r="M400" s="16">
        <f t="shared" si="55"/>
        <v>1172.2434438707385</v>
      </c>
      <c r="N400" s="16">
        <f t="shared" si="57"/>
        <v>128494.76001234296</v>
      </c>
      <c r="O400" s="16">
        <f t="shared" si="56"/>
        <v>30000</v>
      </c>
      <c r="P400" s="16">
        <f t="shared" si="58"/>
        <v>158494.76001234294</v>
      </c>
      <c r="Q400" s="16">
        <f t="shared" si="60"/>
        <v>2686061.7487213123</v>
      </c>
      <c r="S400">
        <f t="shared" si="61"/>
        <v>15</v>
      </c>
      <c r="T400">
        <f t="shared" si="62"/>
        <v>175881</v>
      </c>
    </row>
    <row r="401" spans="10:20" x14ac:dyDescent="0.35">
      <c r="J401" s="15">
        <f t="shared" si="59"/>
        <v>56036</v>
      </c>
      <c r="K401" s="7">
        <v>400</v>
      </c>
      <c r="L401" s="16">
        <f t="shared" si="54"/>
        <v>127375.56761704243</v>
      </c>
      <c r="M401" s="16">
        <f t="shared" si="55"/>
        <v>1119.1923953005419</v>
      </c>
      <c r="N401" s="16">
        <f t="shared" si="57"/>
        <v>128494.76001234297</v>
      </c>
      <c r="O401" s="16">
        <f t="shared" si="56"/>
        <v>30000</v>
      </c>
      <c r="P401" s="16">
        <f t="shared" si="58"/>
        <v>158494.76001234297</v>
      </c>
      <c r="Q401" s="16">
        <f t="shared" si="60"/>
        <v>2558686.1811042698</v>
      </c>
      <c r="S401">
        <f t="shared" si="61"/>
        <v>16</v>
      </c>
      <c r="T401">
        <f t="shared" si="62"/>
        <v>175881</v>
      </c>
    </row>
    <row r="402" spans="10:20" x14ac:dyDescent="0.35">
      <c r="J402" s="15">
        <f t="shared" si="59"/>
        <v>56066</v>
      </c>
      <c r="K402" s="7">
        <v>401</v>
      </c>
      <c r="L402" s="16">
        <f t="shared" si="54"/>
        <v>127428.6407702162</v>
      </c>
      <c r="M402" s="16">
        <f t="shared" si="55"/>
        <v>1066.119242126774</v>
      </c>
      <c r="N402" s="16">
        <f t="shared" si="57"/>
        <v>128494.76001234297</v>
      </c>
      <c r="O402" s="16">
        <f t="shared" si="56"/>
        <v>30000</v>
      </c>
      <c r="P402" s="16">
        <f t="shared" si="58"/>
        <v>158494.76001234297</v>
      </c>
      <c r="Q402" s="16">
        <f t="shared" si="60"/>
        <v>2431257.5403340538</v>
      </c>
      <c r="S402">
        <f t="shared" si="61"/>
        <v>17</v>
      </c>
      <c r="T402">
        <f t="shared" si="62"/>
        <v>175881</v>
      </c>
    </row>
    <row r="403" spans="10:20" x14ac:dyDescent="0.35">
      <c r="J403" s="15">
        <f t="shared" si="59"/>
        <v>56097</v>
      </c>
      <c r="K403" s="7">
        <v>402</v>
      </c>
      <c r="L403" s="16">
        <f t="shared" si="54"/>
        <v>127481.73603720378</v>
      </c>
      <c r="M403" s="16">
        <f t="shared" si="55"/>
        <v>1013.0239751391841</v>
      </c>
      <c r="N403" s="16">
        <f t="shared" si="57"/>
        <v>128494.76001234296</v>
      </c>
      <c r="O403" s="16">
        <f t="shared" si="56"/>
        <v>30000</v>
      </c>
      <c r="P403" s="16">
        <f t="shared" si="58"/>
        <v>158494.76001234294</v>
      </c>
      <c r="Q403" s="16">
        <f t="shared" si="60"/>
        <v>2303775.8042968502</v>
      </c>
      <c r="S403">
        <f t="shared" si="61"/>
        <v>18</v>
      </c>
      <c r="T403">
        <f t="shared" si="62"/>
        <v>175881</v>
      </c>
    </row>
    <row r="404" spans="10:20" x14ac:dyDescent="0.35">
      <c r="J404" s="15">
        <f t="shared" si="59"/>
        <v>56128</v>
      </c>
      <c r="K404" s="7">
        <v>403</v>
      </c>
      <c r="L404" s="16">
        <f t="shared" si="54"/>
        <v>127534.85342721928</v>
      </c>
      <c r="M404" s="16">
        <f t="shared" si="55"/>
        <v>959.90658512368236</v>
      </c>
      <c r="N404" s="16">
        <f t="shared" si="57"/>
        <v>128494.76001234296</v>
      </c>
      <c r="O404" s="16">
        <f t="shared" si="56"/>
        <v>30000</v>
      </c>
      <c r="P404" s="16">
        <f t="shared" si="58"/>
        <v>158494.76001234294</v>
      </c>
      <c r="Q404" s="16">
        <f t="shared" si="60"/>
        <v>2176240.950869631</v>
      </c>
      <c r="S404">
        <f t="shared" si="61"/>
        <v>19</v>
      </c>
      <c r="T404">
        <f t="shared" si="62"/>
        <v>175881</v>
      </c>
    </row>
    <row r="405" spans="10:20" x14ac:dyDescent="0.35">
      <c r="J405" s="15">
        <f t="shared" si="59"/>
        <v>56158</v>
      </c>
      <c r="K405" s="7">
        <v>404</v>
      </c>
      <c r="L405" s="16">
        <f t="shared" si="54"/>
        <v>127587.99294948063</v>
      </c>
      <c r="M405" s="16">
        <f t="shared" si="55"/>
        <v>906.76706286234105</v>
      </c>
      <c r="N405" s="16">
        <f t="shared" si="57"/>
        <v>128494.76001234297</v>
      </c>
      <c r="O405" s="16">
        <f t="shared" si="56"/>
        <v>30000</v>
      </c>
      <c r="P405" s="16">
        <f t="shared" si="58"/>
        <v>158494.76001234297</v>
      </c>
      <c r="Q405" s="16">
        <f t="shared" si="60"/>
        <v>2048652.9579201504</v>
      </c>
      <c r="S405">
        <f t="shared" si="61"/>
        <v>20</v>
      </c>
      <c r="T405">
        <f t="shared" si="62"/>
        <v>175881</v>
      </c>
    </row>
    <row r="406" spans="10:20" x14ac:dyDescent="0.35">
      <c r="J406" s="15">
        <f t="shared" si="59"/>
        <v>56189</v>
      </c>
      <c r="K406" s="7">
        <v>405</v>
      </c>
      <c r="L406" s="16">
        <f t="shared" si="54"/>
        <v>127641.15461320957</v>
      </c>
      <c r="M406" s="16">
        <f t="shared" si="55"/>
        <v>853.60539913339085</v>
      </c>
      <c r="N406" s="16">
        <f t="shared" si="57"/>
        <v>128494.76001234296</v>
      </c>
      <c r="O406" s="16">
        <f t="shared" si="56"/>
        <v>30000</v>
      </c>
      <c r="P406" s="16">
        <f t="shared" si="58"/>
        <v>158494.76001234294</v>
      </c>
      <c r="Q406" s="16">
        <f t="shared" si="60"/>
        <v>1921011.8033069407</v>
      </c>
      <c r="S406">
        <f t="shared" si="61"/>
        <v>21</v>
      </c>
      <c r="T406">
        <f t="shared" si="62"/>
        <v>175881</v>
      </c>
    </row>
    <row r="407" spans="10:20" x14ac:dyDescent="0.35">
      <c r="J407" s="15">
        <f t="shared" si="59"/>
        <v>56219</v>
      </c>
      <c r="K407" s="7">
        <v>406</v>
      </c>
      <c r="L407" s="16">
        <f t="shared" si="54"/>
        <v>127694.33842763174</v>
      </c>
      <c r="M407" s="16">
        <f t="shared" si="55"/>
        <v>800.42158471122013</v>
      </c>
      <c r="N407" s="16">
        <f t="shared" si="57"/>
        <v>128494.76001234296</v>
      </c>
      <c r="O407" s="16">
        <f t="shared" si="56"/>
        <v>30000</v>
      </c>
      <c r="P407" s="16">
        <f t="shared" si="58"/>
        <v>158494.76001234294</v>
      </c>
      <c r="Q407" s="16">
        <f t="shared" si="60"/>
        <v>1793317.4648793091</v>
      </c>
      <c r="S407">
        <f t="shared" si="61"/>
        <v>22</v>
      </c>
      <c r="T407">
        <f t="shared" si="62"/>
        <v>175881</v>
      </c>
    </row>
    <row r="408" spans="10:20" x14ac:dyDescent="0.35">
      <c r="J408" s="15">
        <f t="shared" si="59"/>
        <v>56250</v>
      </c>
      <c r="K408" s="7">
        <v>407</v>
      </c>
      <c r="L408" s="16">
        <f t="shared" si="54"/>
        <v>127747.5444019766</v>
      </c>
      <c r="M408" s="16">
        <f t="shared" si="55"/>
        <v>747.21561036637354</v>
      </c>
      <c r="N408" s="16">
        <f t="shared" si="57"/>
        <v>128494.76001234297</v>
      </c>
      <c r="O408" s="16">
        <f t="shared" si="56"/>
        <v>30000</v>
      </c>
      <c r="P408" s="16">
        <f t="shared" si="58"/>
        <v>158494.76001234297</v>
      </c>
      <c r="Q408" s="16">
        <f t="shared" si="60"/>
        <v>1665569.9204773325</v>
      </c>
      <c r="S408">
        <f t="shared" si="61"/>
        <v>23</v>
      </c>
      <c r="T408">
        <f t="shared" si="62"/>
        <v>175881</v>
      </c>
    </row>
    <row r="409" spans="10:20" x14ac:dyDescent="0.35">
      <c r="J409" s="15">
        <f t="shared" si="59"/>
        <v>56281</v>
      </c>
      <c r="K409" s="7">
        <v>408</v>
      </c>
      <c r="L409" s="16">
        <f t="shared" si="54"/>
        <v>127800.7725454774</v>
      </c>
      <c r="M409" s="16">
        <f t="shared" si="55"/>
        <v>693.98746686554989</v>
      </c>
      <c r="N409" s="16">
        <f t="shared" si="57"/>
        <v>128494.76001234296</v>
      </c>
      <c r="O409" s="16">
        <f t="shared" si="56"/>
        <v>30000</v>
      </c>
      <c r="P409" s="16">
        <f t="shared" si="58"/>
        <v>158494.76001234294</v>
      </c>
      <c r="Q409" s="16">
        <f t="shared" si="60"/>
        <v>1537769.1479318552</v>
      </c>
      <c r="S409">
        <f t="shared" si="61"/>
        <v>24</v>
      </c>
      <c r="T409">
        <f t="shared" si="62"/>
        <v>175881</v>
      </c>
    </row>
    <row r="410" spans="10:20" x14ac:dyDescent="0.35">
      <c r="J410" s="15">
        <f t="shared" si="59"/>
        <v>56309</v>
      </c>
      <c r="K410" s="7">
        <v>409</v>
      </c>
      <c r="L410" s="16">
        <f t="shared" si="54"/>
        <v>127854.02286737134</v>
      </c>
      <c r="M410" s="16">
        <f t="shared" si="55"/>
        <v>640.73714497160108</v>
      </c>
      <c r="N410" s="16">
        <f t="shared" si="57"/>
        <v>128494.76001234294</v>
      </c>
      <c r="O410" s="16">
        <f t="shared" si="56"/>
        <v>30000</v>
      </c>
      <c r="P410" s="16">
        <f t="shared" si="58"/>
        <v>158494.76001234294</v>
      </c>
      <c r="Q410" s="16">
        <f t="shared" si="60"/>
        <v>1409915.1250644838</v>
      </c>
      <c r="S410">
        <f t="shared" si="61"/>
        <v>1</v>
      </c>
      <c r="T410">
        <f t="shared" si="62"/>
        <v>177639</v>
      </c>
    </row>
    <row r="411" spans="10:20" x14ac:dyDescent="0.35">
      <c r="J411" s="15">
        <f t="shared" si="59"/>
        <v>56340</v>
      </c>
      <c r="K411" s="7">
        <v>410</v>
      </c>
      <c r="L411" s="16">
        <f t="shared" si="54"/>
        <v>127907.29537689942</v>
      </c>
      <c r="M411" s="16">
        <f t="shared" si="55"/>
        <v>587.46463544352969</v>
      </c>
      <c r="N411" s="16">
        <f t="shared" si="57"/>
        <v>128494.76001234294</v>
      </c>
      <c r="O411" s="16">
        <f t="shared" si="56"/>
        <v>30000</v>
      </c>
      <c r="P411" s="16">
        <f t="shared" si="58"/>
        <v>158494.76001234294</v>
      </c>
      <c r="Q411" s="16">
        <f t="shared" si="60"/>
        <v>1282007.8296875844</v>
      </c>
      <c r="S411">
        <f t="shared" si="61"/>
        <v>2</v>
      </c>
      <c r="T411">
        <f t="shared" si="62"/>
        <v>177639</v>
      </c>
    </row>
    <row r="412" spans="10:20" x14ac:dyDescent="0.35">
      <c r="J412" s="15">
        <f t="shared" si="59"/>
        <v>56370</v>
      </c>
      <c r="K412" s="7">
        <v>411</v>
      </c>
      <c r="L412" s="16">
        <f t="shared" si="54"/>
        <v>127960.5900833065</v>
      </c>
      <c r="M412" s="16">
        <f t="shared" si="55"/>
        <v>534.16992903648816</v>
      </c>
      <c r="N412" s="16">
        <f t="shared" si="57"/>
        <v>128494.76001234299</v>
      </c>
      <c r="O412" s="16">
        <f t="shared" si="56"/>
        <v>30000</v>
      </c>
      <c r="P412" s="16">
        <f t="shared" si="58"/>
        <v>158494.760012343</v>
      </c>
      <c r="Q412" s="16">
        <f t="shared" si="60"/>
        <v>1154047.239604278</v>
      </c>
      <c r="S412">
        <f t="shared" si="61"/>
        <v>3</v>
      </c>
      <c r="T412">
        <f t="shared" si="62"/>
        <v>177639</v>
      </c>
    </row>
    <row r="413" spans="10:20" x14ac:dyDescent="0.35">
      <c r="J413" s="15">
        <f t="shared" si="59"/>
        <v>56401</v>
      </c>
      <c r="K413" s="7">
        <v>412</v>
      </c>
      <c r="L413" s="16">
        <f t="shared" si="54"/>
        <v>128013.9069958412</v>
      </c>
      <c r="M413" s="16">
        <f t="shared" si="55"/>
        <v>480.85301650177712</v>
      </c>
      <c r="N413" s="16">
        <f t="shared" si="57"/>
        <v>128494.76001234297</v>
      </c>
      <c r="O413" s="16">
        <f t="shared" si="56"/>
        <v>30000</v>
      </c>
      <c r="P413" s="16">
        <f t="shared" si="58"/>
        <v>158494.76001234297</v>
      </c>
      <c r="Q413" s="16">
        <f t="shared" si="60"/>
        <v>1026033.3326084368</v>
      </c>
      <c r="S413">
        <f t="shared" si="61"/>
        <v>4</v>
      </c>
      <c r="T413">
        <f t="shared" si="62"/>
        <v>177639</v>
      </c>
    </row>
    <row r="414" spans="10:20" x14ac:dyDescent="0.35">
      <c r="J414" s="15">
        <f t="shared" si="59"/>
        <v>56431</v>
      </c>
      <c r="K414" s="7">
        <v>413</v>
      </c>
      <c r="L414" s="16">
        <f t="shared" si="54"/>
        <v>128067.24612375612</v>
      </c>
      <c r="M414" s="16">
        <f t="shared" si="55"/>
        <v>427.51388858684334</v>
      </c>
      <c r="N414" s="16">
        <f t="shared" si="57"/>
        <v>128494.76001234296</v>
      </c>
      <c r="O414" s="16">
        <f t="shared" si="56"/>
        <v>30000</v>
      </c>
      <c r="P414" s="16">
        <f t="shared" si="58"/>
        <v>158494.76001234294</v>
      </c>
      <c r="Q414" s="16">
        <f t="shared" si="60"/>
        <v>897966.08648468065</v>
      </c>
      <c r="S414">
        <f t="shared" si="61"/>
        <v>5</v>
      </c>
      <c r="T414">
        <f t="shared" si="62"/>
        <v>177639</v>
      </c>
    </row>
    <row r="415" spans="10:20" x14ac:dyDescent="0.35">
      <c r="J415" s="15">
        <f t="shared" si="59"/>
        <v>56462</v>
      </c>
      <c r="K415" s="7">
        <v>414</v>
      </c>
      <c r="L415" s="16">
        <f t="shared" si="54"/>
        <v>128120.60747630769</v>
      </c>
      <c r="M415" s="16">
        <f t="shared" si="55"/>
        <v>374.15253603527822</v>
      </c>
      <c r="N415" s="16">
        <f t="shared" si="57"/>
        <v>128494.76001234297</v>
      </c>
      <c r="O415" s="16">
        <f t="shared" si="56"/>
        <v>30000</v>
      </c>
      <c r="P415" s="16">
        <f t="shared" si="58"/>
        <v>158494.76001234297</v>
      </c>
      <c r="Q415" s="16">
        <f t="shared" si="60"/>
        <v>769845.47900837299</v>
      </c>
      <c r="S415">
        <f t="shared" si="61"/>
        <v>6</v>
      </c>
      <c r="T415">
        <f t="shared" si="62"/>
        <v>177639</v>
      </c>
    </row>
    <row r="416" spans="10:20" x14ac:dyDescent="0.35">
      <c r="J416" s="15">
        <f t="shared" si="59"/>
        <v>56493</v>
      </c>
      <c r="K416" s="7">
        <v>415</v>
      </c>
      <c r="L416" s="16">
        <f t="shared" si="54"/>
        <v>128173.99106275613</v>
      </c>
      <c r="M416" s="16">
        <f t="shared" si="55"/>
        <v>320.76894958681669</v>
      </c>
      <c r="N416" s="16">
        <f t="shared" si="57"/>
        <v>128494.76001234294</v>
      </c>
      <c r="O416" s="16">
        <f t="shared" si="56"/>
        <v>30000</v>
      </c>
      <c r="P416" s="16">
        <f t="shared" si="58"/>
        <v>158494.76001234294</v>
      </c>
      <c r="Q416" s="16">
        <f t="shared" si="60"/>
        <v>641671.48794561683</v>
      </c>
      <c r="S416">
        <f t="shared" si="61"/>
        <v>7</v>
      </c>
      <c r="T416">
        <f t="shared" si="62"/>
        <v>177639</v>
      </c>
    </row>
    <row r="417" spans="10:20" x14ac:dyDescent="0.35">
      <c r="J417" s="15">
        <f t="shared" si="59"/>
        <v>56523</v>
      </c>
      <c r="K417" s="7">
        <v>416</v>
      </c>
      <c r="L417" s="16">
        <f t="shared" si="54"/>
        <v>128227.39689236562</v>
      </c>
      <c r="M417" s="16">
        <f t="shared" si="55"/>
        <v>267.36311997733497</v>
      </c>
      <c r="N417" s="16">
        <f t="shared" si="57"/>
        <v>128494.76001234296</v>
      </c>
      <c r="O417" s="16">
        <f t="shared" si="56"/>
        <v>30000</v>
      </c>
      <c r="P417" s="16">
        <f t="shared" si="58"/>
        <v>158494.76001234294</v>
      </c>
      <c r="Q417" s="16">
        <f t="shared" si="60"/>
        <v>513444.09105325118</v>
      </c>
      <c r="S417">
        <f t="shared" si="61"/>
        <v>8</v>
      </c>
      <c r="T417">
        <f t="shared" si="62"/>
        <v>177639</v>
      </c>
    </row>
    <row r="418" spans="10:20" x14ac:dyDescent="0.35">
      <c r="J418" s="15">
        <f t="shared" si="59"/>
        <v>56554</v>
      </c>
      <c r="K418" s="7">
        <v>417</v>
      </c>
      <c r="L418" s="16">
        <f t="shared" si="54"/>
        <v>128280.82497440411</v>
      </c>
      <c r="M418" s="16">
        <f t="shared" si="55"/>
        <v>213.93503793884929</v>
      </c>
      <c r="N418" s="16">
        <f t="shared" si="57"/>
        <v>128494.76001234296</v>
      </c>
      <c r="O418" s="16">
        <f t="shared" si="56"/>
        <v>30000</v>
      </c>
      <c r="P418" s="16">
        <f t="shared" si="58"/>
        <v>158494.76001234294</v>
      </c>
      <c r="Q418" s="16">
        <f t="shared" si="60"/>
        <v>385163.26607884705</v>
      </c>
      <c r="S418">
        <f t="shared" si="61"/>
        <v>9</v>
      </c>
      <c r="T418">
        <f t="shared" si="62"/>
        <v>177639</v>
      </c>
    </row>
    <row r="419" spans="10:20" x14ac:dyDescent="0.35">
      <c r="J419" s="15">
        <f t="shared" si="59"/>
        <v>56584</v>
      </c>
      <c r="K419" s="7">
        <v>418</v>
      </c>
      <c r="L419" s="16">
        <f t="shared" si="54"/>
        <v>128334.27531814345</v>
      </c>
      <c r="M419" s="16">
        <f t="shared" si="55"/>
        <v>160.48469419951422</v>
      </c>
      <c r="N419" s="16">
        <f t="shared" si="57"/>
        <v>128494.76001234297</v>
      </c>
      <c r="O419" s="16">
        <f t="shared" si="56"/>
        <v>30000</v>
      </c>
      <c r="P419" s="16">
        <f t="shared" si="58"/>
        <v>158494.76001234297</v>
      </c>
      <c r="Q419" s="16">
        <f t="shared" si="60"/>
        <v>256828.9907607036</v>
      </c>
      <c r="S419">
        <f t="shared" si="61"/>
        <v>10</v>
      </c>
      <c r="T419">
        <f t="shared" si="62"/>
        <v>177639</v>
      </c>
    </row>
    <row r="420" spans="10:20" x14ac:dyDescent="0.35">
      <c r="J420" s="15">
        <f t="shared" si="59"/>
        <v>56615</v>
      </c>
      <c r="K420" s="7">
        <v>419</v>
      </c>
      <c r="L420" s="16">
        <f t="shared" si="54"/>
        <v>128387.74793285935</v>
      </c>
      <c r="M420" s="16">
        <f t="shared" si="55"/>
        <v>107.01207948362114</v>
      </c>
      <c r="N420" s="16">
        <f t="shared" si="57"/>
        <v>128494.76001234297</v>
      </c>
      <c r="O420" s="16">
        <f t="shared" si="56"/>
        <v>30000</v>
      </c>
      <c r="P420" s="16">
        <f t="shared" si="58"/>
        <v>158494.76001234297</v>
      </c>
      <c r="Q420" s="16">
        <f t="shared" si="60"/>
        <v>128441.24282784425</v>
      </c>
      <c r="S420">
        <f t="shared" si="61"/>
        <v>11</v>
      </c>
      <c r="T420">
        <f t="shared" si="62"/>
        <v>177639</v>
      </c>
    </row>
    <row r="421" spans="10:20" x14ac:dyDescent="0.35">
      <c r="J421" s="15">
        <f t="shared" si="59"/>
        <v>56646</v>
      </c>
      <c r="K421" s="7">
        <v>420</v>
      </c>
      <c r="L421" s="16">
        <f t="shared" si="54"/>
        <v>128441.24282783136</v>
      </c>
      <c r="M421" s="16">
        <f t="shared" si="55"/>
        <v>53.517184511596405</v>
      </c>
      <c r="N421" s="16">
        <f t="shared" si="57"/>
        <v>128494.76001234296</v>
      </c>
      <c r="O421" s="16">
        <f t="shared" si="56"/>
        <v>30000</v>
      </c>
      <c r="P421" s="16">
        <f t="shared" si="58"/>
        <v>158494.76001234294</v>
      </c>
      <c r="Q421" s="16">
        <f t="shared" si="60"/>
        <v>1.2892996892333031E-8</v>
      </c>
      <c r="S421">
        <f t="shared" si="61"/>
        <v>12</v>
      </c>
      <c r="T421">
        <f t="shared" si="62"/>
        <v>177639</v>
      </c>
    </row>
    <row r="422" spans="10:20" x14ac:dyDescent="0.35">
      <c r="J422" s="15">
        <f t="shared" si="59"/>
        <v>56674</v>
      </c>
      <c r="K422" s="7">
        <v>421</v>
      </c>
      <c r="L422" s="16">
        <f t="shared" si="54"/>
        <v>0</v>
      </c>
      <c r="M422" s="16">
        <f t="shared" si="55"/>
        <v>0</v>
      </c>
      <c r="N422" s="16">
        <f t="shared" ref="N422:N429" si="63">+M422+L422</f>
        <v>0</v>
      </c>
      <c r="O422" s="16">
        <f t="shared" si="56"/>
        <v>30000</v>
      </c>
      <c r="P422" s="16">
        <f t="shared" ref="P422:P429" si="64">+O422+N422</f>
        <v>30000</v>
      </c>
      <c r="Q422" s="16">
        <f t="shared" ref="Q422:Q429" si="65">+Q421-L422</f>
        <v>1.2892996892333031E-8</v>
      </c>
      <c r="S422">
        <f t="shared" si="61"/>
        <v>13</v>
      </c>
      <c r="T422">
        <f t="shared" si="62"/>
        <v>177639</v>
      </c>
    </row>
    <row r="423" spans="10:20" x14ac:dyDescent="0.35">
      <c r="J423" s="15">
        <f t="shared" si="59"/>
        <v>56705</v>
      </c>
      <c r="K423" s="7">
        <v>422</v>
      </c>
      <c r="L423" s="16">
        <f t="shared" si="54"/>
        <v>0</v>
      </c>
      <c r="M423" s="16">
        <f t="shared" si="55"/>
        <v>0</v>
      </c>
      <c r="N423" s="16">
        <f t="shared" si="63"/>
        <v>0</v>
      </c>
      <c r="O423" s="16">
        <f t="shared" si="56"/>
        <v>30000</v>
      </c>
      <c r="P423" s="16">
        <f t="shared" si="64"/>
        <v>30000</v>
      </c>
      <c r="Q423" s="16">
        <f t="shared" si="65"/>
        <v>1.2892996892333031E-8</v>
      </c>
      <c r="S423">
        <f t="shared" si="61"/>
        <v>14</v>
      </c>
      <c r="T423">
        <f t="shared" si="62"/>
        <v>177639</v>
      </c>
    </row>
    <row r="424" spans="10:20" x14ac:dyDescent="0.35">
      <c r="J424" s="15">
        <f t="shared" si="59"/>
        <v>56735</v>
      </c>
      <c r="K424" s="7">
        <v>423</v>
      </c>
      <c r="L424" s="16">
        <f t="shared" si="54"/>
        <v>0</v>
      </c>
      <c r="M424" s="16">
        <f t="shared" si="55"/>
        <v>0</v>
      </c>
      <c r="N424" s="16">
        <f t="shared" si="63"/>
        <v>0</v>
      </c>
      <c r="O424" s="16">
        <f t="shared" si="56"/>
        <v>30000</v>
      </c>
      <c r="P424" s="16">
        <f t="shared" si="64"/>
        <v>30000</v>
      </c>
      <c r="Q424" s="16">
        <f t="shared" si="65"/>
        <v>1.2892996892333031E-8</v>
      </c>
      <c r="S424">
        <f t="shared" si="61"/>
        <v>15</v>
      </c>
      <c r="T424">
        <f t="shared" si="62"/>
        <v>177639</v>
      </c>
    </row>
    <row r="425" spans="10:20" x14ac:dyDescent="0.35">
      <c r="J425" s="15">
        <f t="shared" si="59"/>
        <v>56766</v>
      </c>
      <c r="K425" s="7">
        <v>424</v>
      </c>
      <c r="L425" s="16">
        <f t="shared" si="54"/>
        <v>0</v>
      </c>
      <c r="M425" s="16">
        <f t="shared" si="55"/>
        <v>0</v>
      </c>
      <c r="N425" s="16">
        <f t="shared" si="63"/>
        <v>0</v>
      </c>
      <c r="O425" s="16">
        <f t="shared" si="56"/>
        <v>30000</v>
      </c>
      <c r="P425" s="16">
        <f t="shared" si="64"/>
        <v>30000</v>
      </c>
      <c r="Q425" s="16">
        <f t="shared" si="65"/>
        <v>1.2892996892333031E-8</v>
      </c>
      <c r="S425">
        <f t="shared" si="61"/>
        <v>16</v>
      </c>
      <c r="T425">
        <f t="shared" si="62"/>
        <v>177639</v>
      </c>
    </row>
    <row r="426" spans="10:20" x14ac:dyDescent="0.35">
      <c r="J426" s="15">
        <f t="shared" si="59"/>
        <v>56796</v>
      </c>
      <c r="K426" s="7">
        <v>425</v>
      </c>
      <c r="L426" s="16">
        <f t="shared" si="54"/>
        <v>0</v>
      </c>
      <c r="M426" s="16">
        <f t="shared" si="55"/>
        <v>0</v>
      </c>
      <c r="N426" s="16">
        <f t="shared" si="63"/>
        <v>0</v>
      </c>
      <c r="O426" s="16">
        <f t="shared" si="56"/>
        <v>30000</v>
      </c>
      <c r="P426" s="16">
        <f t="shared" si="64"/>
        <v>30000</v>
      </c>
      <c r="Q426" s="16">
        <f t="shared" si="65"/>
        <v>1.2892996892333031E-8</v>
      </c>
      <c r="S426">
        <f t="shared" si="61"/>
        <v>17</v>
      </c>
      <c r="T426">
        <f t="shared" si="62"/>
        <v>177639</v>
      </c>
    </row>
    <row r="427" spans="10:20" x14ac:dyDescent="0.35">
      <c r="J427" s="15">
        <f t="shared" si="59"/>
        <v>56827</v>
      </c>
      <c r="K427" s="7">
        <v>426</v>
      </c>
      <c r="L427" s="16">
        <f t="shared" si="54"/>
        <v>0</v>
      </c>
      <c r="M427" s="16">
        <f t="shared" si="55"/>
        <v>0</v>
      </c>
      <c r="N427" s="16">
        <f t="shared" si="63"/>
        <v>0</v>
      </c>
      <c r="O427" s="16">
        <f t="shared" si="56"/>
        <v>30000</v>
      </c>
      <c r="P427" s="16">
        <f t="shared" si="64"/>
        <v>30000</v>
      </c>
      <c r="Q427" s="16">
        <f t="shared" si="65"/>
        <v>1.2892996892333031E-8</v>
      </c>
      <c r="S427">
        <f t="shared" si="61"/>
        <v>18</v>
      </c>
      <c r="T427">
        <f t="shared" si="62"/>
        <v>177639</v>
      </c>
    </row>
    <row r="428" spans="10:20" x14ac:dyDescent="0.35">
      <c r="J428" s="15">
        <f t="shared" si="59"/>
        <v>56858</v>
      </c>
      <c r="K428" s="7">
        <v>427</v>
      </c>
      <c r="L428" s="16">
        <f t="shared" si="54"/>
        <v>0</v>
      </c>
      <c r="M428" s="16">
        <f t="shared" si="55"/>
        <v>0</v>
      </c>
      <c r="N428" s="16">
        <f t="shared" si="63"/>
        <v>0</v>
      </c>
      <c r="O428" s="16">
        <f t="shared" si="56"/>
        <v>30000</v>
      </c>
      <c r="P428" s="16">
        <f t="shared" si="64"/>
        <v>30000</v>
      </c>
      <c r="Q428" s="16">
        <f t="shared" si="65"/>
        <v>1.2892996892333031E-8</v>
      </c>
      <c r="S428">
        <f t="shared" si="61"/>
        <v>19</v>
      </c>
      <c r="T428">
        <f t="shared" si="62"/>
        <v>177639</v>
      </c>
    </row>
    <row r="429" spans="10:20" x14ac:dyDescent="0.35">
      <c r="J429" s="15">
        <f t="shared" si="59"/>
        <v>56888</v>
      </c>
      <c r="K429" s="7">
        <v>428</v>
      </c>
      <c r="L429" s="16">
        <f t="shared" si="54"/>
        <v>0</v>
      </c>
      <c r="M429" s="16">
        <f t="shared" si="55"/>
        <v>0</v>
      </c>
      <c r="N429" s="16">
        <f t="shared" si="63"/>
        <v>0</v>
      </c>
      <c r="O429" s="16">
        <f t="shared" si="56"/>
        <v>30000</v>
      </c>
      <c r="P429" s="16">
        <f t="shared" si="64"/>
        <v>30000</v>
      </c>
      <c r="Q429" s="16">
        <f t="shared" si="65"/>
        <v>1.2892996892333031E-8</v>
      </c>
      <c r="S429">
        <f t="shared" si="61"/>
        <v>20</v>
      </c>
      <c r="T429">
        <f t="shared" si="62"/>
        <v>177639</v>
      </c>
    </row>
    <row r="430" spans="10:20" x14ac:dyDescent="0.35">
      <c r="J430" s="15">
        <f t="shared" si="59"/>
        <v>56919</v>
      </c>
      <c r="K430" s="7">
        <v>429</v>
      </c>
      <c r="L430" s="16">
        <f t="shared" si="54"/>
        <v>0</v>
      </c>
      <c r="M430" s="16">
        <f t="shared" si="55"/>
        <v>0</v>
      </c>
      <c r="N430" s="16">
        <f t="shared" ref="N430:N493" si="66">+M430+L430</f>
        <v>0</v>
      </c>
      <c r="O430" s="16">
        <f t="shared" si="56"/>
        <v>30000</v>
      </c>
      <c r="P430" s="16">
        <f t="shared" ref="P430:P493" si="67">+O430+N430</f>
        <v>30000</v>
      </c>
      <c r="Q430" s="16">
        <f t="shared" ref="Q430:Q493" si="68">+Q429-L430</f>
        <v>1.2892996892333031E-8</v>
      </c>
      <c r="S430">
        <f t="shared" si="61"/>
        <v>21</v>
      </c>
      <c r="T430">
        <f t="shared" si="62"/>
        <v>177639</v>
      </c>
    </row>
    <row r="431" spans="10:20" x14ac:dyDescent="0.35">
      <c r="J431" s="15">
        <f t="shared" si="59"/>
        <v>56949</v>
      </c>
      <c r="K431" s="7">
        <v>430</v>
      </c>
      <c r="L431" s="16">
        <f t="shared" si="54"/>
        <v>0</v>
      </c>
      <c r="M431" s="16">
        <f t="shared" si="55"/>
        <v>0</v>
      </c>
      <c r="N431" s="16">
        <f t="shared" si="66"/>
        <v>0</v>
      </c>
      <c r="O431" s="16">
        <f t="shared" si="56"/>
        <v>30000</v>
      </c>
      <c r="P431" s="16">
        <f t="shared" si="67"/>
        <v>30000</v>
      </c>
      <c r="Q431" s="16">
        <f t="shared" si="68"/>
        <v>1.2892996892333031E-8</v>
      </c>
      <c r="S431">
        <f t="shared" si="61"/>
        <v>22</v>
      </c>
      <c r="T431">
        <f t="shared" si="62"/>
        <v>177639</v>
      </c>
    </row>
    <row r="432" spans="10:20" x14ac:dyDescent="0.35">
      <c r="J432" s="15">
        <f t="shared" si="59"/>
        <v>56980</v>
      </c>
      <c r="K432" s="7">
        <v>431</v>
      </c>
      <c r="L432" s="16">
        <f t="shared" si="54"/>
        <v>0</v>
      </c>
      <c r="M432" s="16">
        <f t="shared" si="55"/>
        <v>0</v>
      </c>
      <c r="N432" s="16">
        <f t="shared" si="66"/>
        <v>0</v>
      </c>
      <c r="O432" s="16">
        <f t="shared" si="56"/>
        <v>30000</v>
      </c>
      <c r="P432" s="16">
        <f t="shared" si="67"/>
        <v>30000</v>
      </c>
      <c r="Q432" s="16">
        <f t="shared" si="68"/>
        <v>1.2892996892333031E-8</v>
      </c>
      <c r="S432">
        <f t="shared" si="61"/>
        <v>23</v>
      </c>
      <c r="T432">
        <f t="shared" si="62"/>
        <v>177639</v>
      </c>
    </row>
    <row r="433" spans="10:20" x14ac:dyDescent="0.35">
      <c r="J433" s="15">
        <f t="shared" si="59"/>
        <v>57011</v>
      </c>
      <c r="K433" s="7">
        <v>432</v>
      </c>
      <c r="L433" s="16">
        <f t="shared" si="54"/>
        <v>0</v>
      </c>
      <c r="M433" s="16">
        <f t="shared" si="55"/>
        <v>0</v>
      </c>
      <c r="N433" s="16">
        <f t="shared" si="66"/>
        <v>0</v>
      </c>
      <c r="O433" s="16">
        <f t="shared" si="56"/>
        <v>30000</v>
      </c>
      <c r="P433" s="16">
        <f t="shared" si="67"/>
        <v>30000</v>
      </c>
      <c r="Q433" s="16">
        <f t="shared" si="68"/>
        <v>1.2892996892333031E-8</v>
      </c>
      <c r="S433">
        <f t="shared" si="61"/>
        <v>24</v>
      </c>
      <c r="T433">
        <f t="shared" si="62"/>
        <v>177639</v>
      </c>
    </row>
    <row r="434" spans="10:20" x14ac:dyDescent="0.35">
      <c r="J434" s="15">
        <f t="shared" si="59"/>
        <v>57040</v>
      </c>
      <c r="K434" s="7">
        <v>433</v>
      </c>
      <c r="L434" s="16">
        <f t="shared" si="54"/>
        <v>0</v>
      </c>
      <c r="M434" s="16">
        <f t="shared" si="55"/>
        <v>0</v>
      </c>
      <c r="N434" s="16">
        <f t="shared" si="66"/>
        <v>0</v>
      </c>
      <c r="O434" s="16">
        <f t="shared" si="56"/>
        <v>30000</v>
      </c>
      <c r="P434" s="16">
        <f t="shared" si="67"/>
        <v>30000</v>
      </c>
      <c r="Q434" s="16">
        <f t="shared" si="68"/>
        <v>1.2892996892333031E-8</v>
      </c>
      <c r="S434">
        <f t="shared" si="61"/>
        <v>1</v>
      </c>
      <c r="T434">
        <f t="shared" si="62"/>
        <v>179415</v>
      </c>
    </row>
    <row r="435" spans="10:20" x14ac:dyDescent="0.35">
      <c r="J435" s="15">
        <f t="shared" si="59"/>
        <v>57071</v>
      </c>
      <c r="K435" s="7">
        <v>434</v>
      </c>
      <c r="L435" s="16">
        <f t="shared" si="54"/>
        <v>0</v>
      </c>
      <c r="M435" s="16">
        <f t="shared" si="55"/>
        <v>0</v>
      </c>
      <c r="N435" s="16">
        <f t="shared" si="66"/>
        <v>0</v>
      </c>
      <c r="O435" s="16">
        <f t="shared" si="56"/>
        <v>30000</v>
      </c>
      <c r="P435" s="16">
        <f t="shared" si="67"/>
        <v>30000</v>
      </c>
      <c r="Q435" s="16">
        <f t="shared" si="68"/>
        <v>1.2892996892333031E-8</v>
      </c>
      <c r="S435">
        <f t="shared" si="61"/>
        <v>2</v>
      </c>
      <c r="T435">
        <f t="shared" si="62"/>
        <v>179415</v>
      </c>
    </row>
    <row r="436" spans="10:20" x14ac:dyDescent="0.35">
      <c r="J436" s="15">
        <f t="shared" si="59"/>
        <v>57101</v>
      </c>
      <c r="K436" s="7">
        <v>435</v>
      </c>
      <c r="L436" s="16">
        <f t="shared" si="54"/>
        <v>0</v>
      </c>
      <c r="M436" s="16">
        <f t="shared" si="55"/>
        <v>0</v>
      </c>
      <c r="N436" s="16">
        <f t="shared" si="66"/>
        <v>0</v>
      </c>
      <c r="O436" s="16">
        <f t="shared" si="56"/>
        <v>30000</v>
      </c>
      <c r="P436" s="16">
        <f t="shared" si="67"/>
        <v>30000</v>
      </c>
      <c r="Q436" s="16">
        <f t="shared" si="68"/>
        <v>1.2892996892333031E-8</v>
      </c>
      <c r="S436">
        <f t="shared" si="61"/>
        <v>3</v>
      </c>
      <c r="T436">
        <f t="shared" si="62"/>
        <v>179415</v>
      </c>
    </row>
    <row r="437" spans="10:20" x14ac:dyDescent="0.35">
      <c r="J437" s="15">
        <f t="shared" si="59"/>
        <v>57132</v>
      </c>
      <c r="K437" s="7">
        <v>436</v>
      </c>
      <c r="L437" s="16">
        <f t="shared" si="54"/>
        <v>0</v>
      </c>
      <c r="M437" s="16">
        <f t="shared" si="55"/>
        <v>0</v>
      </c>
      <c r="N437" s="16">
        <f t="shared" si="66"/>
        <v>0</v>
      </c>
      <c r="O437" s="16">
        <f t="shared" si="56"/>
        <v>30000</v>
      </c>
      <c r="P437" s="16">
        <f t="shared" si="67"/>
        <v>30000</v>
      </c>
      <c r="Q437" s="16">
        <f t="shared" si="68"/>
        <v>1.2892996892333031E-8</v>
      </c>
      <c r="S437">
        <f t="shared" si="61"/>
        <v>4</v>
      </c>
      <c r="T437">
        <f t="shared" si="62"/>
        <v>179415</v>
      </c>
    </row>
    <row r="438" spans="10:20" x14ac:dyDescent="0.35">
      <c r="J438" s="15">
        <f t="shared" si="59"/>
        <v>57162</v>
      </c>
      <c r="K438" s="7">
        <v>437</v>
      </c>
      <c r="L438" s="16">
        <f t="shared" si="54"/>
        <v>0</v>
      </c>
      <c r="M438" s="16">
        <f t="shared" si="55"/>
        <v>0</v>
      </c>
      <c r="N438" s="16">
        <f t="shared" si="66"/>
        <v>0</v>
      </c>
      <c r="O438" s="16">
        <f t="shared" si="56"/>
        <v>30000</v>
      </c>
      <c r="P438" s="16">
        <f t="shared" si="67"/>
        <v>30000</v>
      </c>
      <c r="Q438" s="16">
        <f t="shared" si="68"/>
        <v>1.2892996892333031E-8</v>
      </c>
      <c r="S438">
        <f t="shared" si="61"/>
        <v>5</v>
      </c>
      <c r="T438">
        <f t="shared" si="62"/>
        <v>179415</v>
      </c>
    </row>
    <row r="439" spans="10:20" x14ac:dyDescent="0.35">
      <c r="J439" s="15">
        <f t="shared" si="59"/>
        <v>57193</v>
      </c>
      <c r="K439" s="7">
        <v>438</v>
      </c>
      <c r="L439" s="16">
        <f t="shared" si="54"/>
        <v>0</v>
      </c>
      <c r="M439" s="16">
        <f t="shared" si="55"/>
        <v>0</v>
      </c>
      <c r="N439" s="16">
        <f t="shared" si="66"/>
        <v>0</v>
      </c>
      <c r="O439" s="16">
        <f t="shared" si="56"/>
        <v>30000</v>
      </c>
      <c r="P439" s="16">
        <f t="shared" si="67"/>
        <v>30000</v>
      </c>
      <c r="Q439" s="16">
        <f t="shared" si="68"/>
        <v>1.2892996892333031E-8</v>
      </c>
      <c r="S439">
        <f t="shared" si="61"/>
        <v>6</v>
      </c>
      <c r="T439">
        <f t="shared" si="62"/>
        <v>179415</v>
      </c>
    </row>
    <row r="440" spans="10:20" x14ac:dyDescent="0.35">
      <c r="J440" s="15">
        <f t="shared" si="59"/>
        <v>57224</v>
      </c>
      <c r="K440" s="7">
        <v>439</v>
      </c>
      <c r="L440" s="16">
        <f t="shared" si="54"/>
        <v>0</v>
      </c>
      <c r="M440" s="16">
        <f t="shared" si="55"/>
        <v>0</v>
      </c>
      <c r="N440" s="16">
        <f t="shared" si="66"/>
        <v>0</v>
      </c>
      <c r="O440" s="16">
        <f t="shared" si="56"/>
        <v>30000</v>
      </c>
      <c r="P440" s="16">
        <f t="shared" si="67"/>
        <v>30000</v>
      </c>
      <c r="Q440" s="16">
        <f t="shared" si="68"/>
        <v>1.2892996892333031E-8</v>
      </c>
      <c r="S440">
        <f t="shared" si="61"/>
        <v>7</v>
      </c>
      <c r="T440">
        <f t="shared" si="62"/>
        <v>179415</v>
      </c>
    </row>
    <row r="441" spans="10:20" x14ac:dyDescent="0.35">
      <c r="J441" s="15">
        <f t="shared" si="59"/>
        <v>57254</v>
      </c>
      <c r="K441" s="7">
        <v>440</v>
      </c>
      <c r="L441" s="16">
        <f t="shared" si="54"/>
        <v>0</v>
      </c>
      <c r="M441" s="16">
        <f t="shared" si="55"/>
        <v>0</v>
      </c>
      <c r="N441" s="16">
        <f t="shared" si="66"/>
        <v>0</v>
      </c>
      <c r="O441" s="16">
        <f t="shared" si="56"/>
        <v>30000</v>
      </c>
      <c r="P441" s="16">
        <f t="shared" si="67"/>
        <v>30000</v>
      </c>
      <c r="Q441" s="16">
        <f t="shared" si="68"/>
        <v>1.2892996892333031E-8</v>
      </c>
      <c r="S441">
        <f t="shared" si="61"/>
        <v>8</v>
      </c>
      <c r="T441">
        <f t="shared" si="62"/>
        <v>179415</v>
      </c>
    </row>
    <row r="442" spans="10:20" x14ac:dyDescent="0.35">
      <c r="J442" s="15">
        <f t="shared" si="59"/>
        <v>57285</v>
      </c>
      <c r="K442" s="7">
        <v>441</v>
      </c>
      <c r="L442" s="16">
        <f t="shared" si="54"/>
        <v>0</v>
      </c>
      <c r="M442" s="16">
        <f t="shared" si="55"/>
        <v>0</v>
      </c>
      <c r="N442" s="16">
        <f t="shared" si="66"/>
        <v>0</v>
      </c>
      <c r="O442" s="16">
        <f t="shared" si="56"/>
        <v>30000</v>
      </c>
      <c r="P442" s="16">
        <f t="shared" si="67"/>
        <v>30000</v>
      </c>
      <c r="Q442" s="16">
        <f t="shared" si="68"/>
        <v>1.2892996892333031E-8</v>
      </c>
      <c r="S442">
        <f t="shared" si="61"/>
        <v>9</v>
      </c>
      <c r="T442">
        <f t="shared" si="62"/>
        <v>179415</v>
      </c>
    </row>
    <row r="443" spans="10:20" x14ac:dyDescent="0.35">
      <c r="J443" s="15">
        <f t="shared" si="59"/>
        <v>57315</v>
      </c>
      <c r="K443" s="7">
        <v>442</v>
      </c>
      <c r="L443" s="16">
        <f t="shared" si="54"/>
        <v>0</v>
      </c>
      <c r="M443" s="16">
        <f t="shared" si="55"/>
        <v>0</v>
      </c>
      <c r="N443" s="16">
        <f t="shared" si="66"/>
        <v>0</v>
      </c>
      <c r="O443" s="16">
        <f t="shared" si="56"/>
        <v>30000</v>
      </c>
      <c r="P443" s="16">
        <f t="shared" si="67"/>
        <v>30000</v>
      </c>
      <c r="Q443" s="16">
        <f t="shared" si="68"/>
        <v>1.2892996892333031E-8</v>
      </c>
      <c r="S443">
        <f t="shared" si="61"/>
        <v>10</v>
      </c>
      <c r="T443">
        <f t="shared" si="62"/>
        <v>179415</v>
      </c>
    </row>
    <row r="444" spans="10:20" x14ac:dyDescent="0.35">
      <c r="J444" s="15">
        <f t="shared" si="59"/>
        <v>57346</v>
      </c>
      <c r="K444" s="7">
        <v>443</v>
      </c>
      <c r="L444" s="16">
        <f t="shared" si="54"/>
        <v>0</v>
      </c>
      <c r="M444" s="16">
        <f t="shared" si="55"/>
        <v>0</v>
      </c>
      <c r="N444" s="16">
        <f t="shared" si="66"/>
        <v>0</v>
      </c>
      <c r="O444" s="16">
        <f t="shared" si="56"/>
        <v>30000</v>
      </c>
      <c r="P444" s="16">
        <f t="shared" si="67"/>
        <v>30000</v>
      </c>
      <c r="Q444" s="16">
        <f t="shared" si="68"/>
        <v>1.2892996892333031E-8</v>
      </c>
      <c r="S444">
        <f t="shared" si="61"/>
        <v>11</v>
      </c>
      <c r="T444">
        <f t="shared" si="62"/>
        <v>179415</v>
      </c>
    </row>
    <row r="445" spans="10:20" x14ac:dyDescent="0.35">
      <c r="J445" s="15">
        <f t="shared" si="59"/>
        <v>57377</v>
      </c>
      <c r="K445" s="7">
        <v>444</v>
      </c>
      <c r="L445" s="16">
        <f t="shared" si="54"/>
        <v>0</v>
      </c>
      <c r="M445" s="16">
        <f t="shared" si="55"/>
        <v>0</v>
      </c>
      <c r="N445" s="16">
        <f t="shared" si="66"/>
        <v>0</v>
      </c>
      <c r="O445" s="16">
        <f t="shared" si="56"/>
        <v>30000</v>
      </c>
      <c r="P445" s="16">
        <f t="shared" si="67"/>
        <v>30000</v>
      </c>
      <c r="Q445" s="16">
        <f t="shared" si="68"/>
        <v>1.2892996892333031E-8</v>
      </c>
      <c r="S445">
        <f t="shared" si="61"/>
        <v>12</v>
      </c>
      <c r="T445">
        <f t="shared" si="62"/>
        <v>179415</v>
      </c>
    </row>
    <row r="446" spans="10:20" x14ac:dyDescent="0.35">
      <c r="J446" s="15">
        <f t="shared" si="59"/>
        <v>57405</v>
      </c>
      <c r="K446" s="7">
        <v>445</v>
      </c>
      <c r="L446" s="16">
        <f t="shared" si="54"/>
        <v>0</v>
      </c>
      <c r="M446" s="16">
        <f t="shared" si="55"/>
        <v>0</v>
      </c>
      <c r="N446" s="16">
        <f t="shared" si="66"/>
        <v>0</v>
      </c>
      <c r="O446" s="16">
        <f t="shared" si="56"/>
        <v>30000</v>
      </c>
      <c r="P446" s="16">
        <f t="shared" si="67"/>
        <v>30000</v>
      </c>
      <c r="Q446" s="16">
        <f t="shared" si="68"/>
        <v>1.2892996892333031E-8</v>
      </c>
      <c r="S446">
        <f t="shared" si="61"/>
        <v>13</v>
      </c>
      <c r="T446">
        <f t="shared" si="62"/>
        <v>179415</v>
      </c>
    </row>
    <row r="447" spans="10:20" x14ac:dyDescent="0.35">
      <c r="J447" s="15">
        <f t="shared" si="59"/>
        <v>57436</v>
      </c>
      <c r="K447" s="7">
        <v>446</v>
      </c>
      <c r="L447" s="16">
        <f t="shared" si="54"/>
        <v>0</v>
      </c>
      <c r="M447" s="16">
        <f t="shared" si="55"/>
        <v>0</v>
      </c>
      <c r="N447" s="16">
        <f t="shared" si="66"/>
        <v>0</v>
      </c>
      <c r="O447" s="16">
        <f t="shared" si="56"/>
        <v>30000</v>
      </c>
      <c r="P447" s="16">
        <f t="shared" si="67"/>
        <v>30000</v>
      </c>
      <c r="Q447" s="16">
        <f t="shared" si="68"/>
        <v>1.2892996892333031E-8</v>
      </c>
      <c r="S447">
        <f t="shared" si="61"/>
        <v>14</v>
      </c>
      <c r="T447">
        <f t="shared" si="62"/>
        <v>179415</v>
      </c>
    </row>
    <row r="448" spans="10:20" x14ac:dyDescent="0.35">
      <c r="J448" s="15">
        <f t="shared" si="59"/>
        <v>57466</v>
      </c>
      <c r="K448" s="7">
        <v>447</v>
      </c>
      <c r="L448" s="16">
        <f t="shared" si="54"/>
        <v>0</v>
      </c>
      <c r="M448" s="16">
        <f t="shared" si="55"/>
        <v>0</v>
      </c>
      <c r="N448" s="16">
        <f t="shared" si="66"/>
        <v>0</v>
      </c>
      <c r="O448" s="16">
        <f t="shared" si="56"/>
        <v>30000</v>
      </c>
      <c r="P448" s="16">
        <f t="shared" si="67"/>
        <v>30000</v>
      </c>
      <c r="Q448" s="16">
        <f t="shared" si="68"/>
        <v>1.2892996892333031E-8</v>
      </c>
      <c r="S448">
        <f t="shared" si="61"/>
        <v>15</v>
      </c>
      <c r="T448">
        <f t="shared" si="62"/>
        <v>179415</v>
      </c>
    </row>
    <row r="449" spans="10:20" x14ac:dyDescent="0.35">
      <c r="J449" s="15">
        <f t="shared" si="59"/>
        <v>57497</v>
      </c>
      <c r="K449" s="7">
        <v>448</v>
      </c>
      <c r="L449" s="16">
        <f t="shared" si="54"/>
        <v>0</v>
      </c>
      <c r="M449" s="16">
        <f t="shared" si="55"/>
        <v>0</v>
      </c>
      <c r="N449" s="16">
        <f t="shared" si="66"/>
        <v>0</v>
      </c>
      <c r="O449" s="16">
        <f t="shared" si="56"/>
        <v>30000</v>
      </c>
      <c r="P449" s="16">
        <f t="shared" si="67"/>
        <v>30000</v>
      </c>
      <c r="Q449" s="16">
        <f t="shared" si="68"/>
        <v>1.2892996892333031E-8</v>
      </c>
      <c r="S449">
        <f t="shared" si="61"/>
        <v>16</v>
      </c>
      <c r="T449">
        <f t="shared" si="62"/>
        <v>179415</v>
      </c>
    </row>
    <row r="450" spans="10:20" x14ac:dyDescent="0.35">
      <c r="J450" s="15">
        <f t="shared" si="59"/>
        <v>57527</v>
      </c>
      <c r="K450" s="7">
        <v>449</v>
      </c>
      <c r="L450" s="16">
        <f t="shared" ref="L450:L513" si="69">IF(K450&gt;($C$10*12),0,-PPMT($C$4/12,K450,$C$10*12,$C$9))</f>
        <v>0</v>
      </c>
      <c r="M450" s="16">
        <f t="shared" ref="M450:M513" si="70">IF(K450&gt;($C$10*12),0,-IPMT($C$4/12,K450,$C$10*12,$C$9))</f>
        <v>0</v>
      </c>
      <c r="N450" s="16">
        <f t="shared" si="66"/>
        <v>0</v>
      </c>
      <c r="O450" s="16">
        <f t="shared" ref="O450:O513" si="71">+SUM($C$15:$C$17)</f>
        <v>30000</v>
      </c>
      <c r="P450" s="16">
        <f t="shared" si="67"/>
        <v>30000</v>
      </c>
      <c r="Q450" s="16">
        <f t="shared" si="68"/>
        <v>1.2892996892333031E-8</v>
      </c>
      <c r="S450">
        <f t="shared" si="61"/>
        <v>17</v>
      </c>
      <c r="T450">
        <f t="shared" si="62"/>
        <v>179415</v>
      </c>
    </row>
    <row r="451" spans="10:20" x14ac:dyDescent="0.35">
      <c r="J451" s="15">
        <f t="shared" si="59"/>
        <v>57558</v>
      </c>
      <c r="K451" s="7">
        <v>450</v>
      </c>
      <c r="L451" s="16">
        <f t="shared" si="69"/>
        <v>0</v>
      </c>
      <c r="M451" s="16">
        <f t="shared" si="70"/>
        <v>0</v>
      </c>
      <c r="N451" s="16">
        <f t="shared" si="66"/>
        <v>0</v>
      </c>
      <c r="O451" s="16">
        <f t="shared" si="71"/>
        <v>30000</v>
      </c>
      <c r="P451" s="16">
        <f t="shared" si="67"/>
        <v>30000</v>
      </c>
      <c r="Q451" s="16">
        <f t="shared" si="68"/>
        <v>1.2892996892333031E-8</v>
      </c>
      <c r="S451">
        <f t="shared" si="61"/>
        <v>18</v>
      </c>
      <c r="T451">
        <f t="shared" si="62"/>
        <v>179415</v>
      </c>
    </row>
    <row r="452" spans="10:20" x14ac:dyDescent="0.35">
      <c r="J452" s="15">
        <f t="shared" ref="J452:J515" si="72">+EDATE(J451,1)</f>
        <v>57589</v>
      </c>
      <c r="K452" s="7">
        <v>451</v>
      </c>
      <c r="L452" s="16">
        <f t="shared" si="69"/>
        <v>0</v>
      </c>
      <c r="M452" s="16">
        <f t="shared" si="70"/>
        <v>0</v>
      </c>
      <c r="N452" s="16">
        <f t="shared" si="66"/>
        <v>0</v>
      </c>
      <c r="O452" s="16">
        <f t="shared" si="71"/>
        <v>30000</v>
      </c>
      <c r="P452" s="16">
        <f t="shared" si="67"/>
        <v>30000</v>
      </c>
      <c r="Q452" s="16">
        <f t="shared" si="68"/>
        <v>1.2892996892333031E-8</v>
      </c>
      <c r="S452">
        <f t="shared" ref="S452:S515" si="73">+IF((S451+1)&gt;$G$4*12,1,S451+1)</f>
        <v>19</v>
      </c>
      <c r="T452">
        <f t="shared" ref="T452:T515" si="74">+ROUNDDOWN(IF(S452=1,T451*(1+$G$6),T451),0)</f>
        <v>179415</v>
      </c>
    </row>
    <row r="453" spans="10:20" x14ac:dyDescent="0.35">
      <c r="J453" s="15">
        <f t="shared" si="72"/>
        <v>57619</v>
      </c>
      <c r="K453" s="7">
        <v>452</v>
      </c>
      <c r="L453" s="16">
        <f t="shared" si="69"/>
        <v>0</v>
      </c>
      <c r="M453" s="16">
        <f t="shared" si="70"/>
        <v>0</v>
      </c>
      <c r="N453" s="16">
        <f t="shared" si="66"/>
        <v>0</v>
      </c>
      <c r="O453" s="16">
        <f t="shared" si="71"/>
        <v>30000</v>
      </c>
      <c r="P453" s="16">
        <f t="shared" si="67"/>
        <v>30000</v>
      </c>
      <c r="Q453" s="16">
        <f t="shared" si="68"/>
        <v>1.2892996892333031E-8</v>
      </c>
      <c r="S453">
        <f t="shared" si="73"/>
        <v>20</v>
      </c>
      <c r="T453">
        <f t="shared" si="74"/>
        <v>179415</v>
      </c>
    </row>
    <row r="454" spans="10:20" x14ac:dyDescent="0.35">
      <c r="J454" s="15">
        <f t="shared" si="72"/>
        <v>57650</v>
      </c>
      <c r="K454" s="7">
        <v>453</v>
      </c>
      <c r="L454" s="16">
        <f t="shared" si="69"/>
        <v>0</v>
      </c>
      <c r="M454" s="16">
        <f t="shared" si="70"/>
        <v>0</v>
      </c>
      <c r="N454" s="16">
        <f t="shared" si="66"/>
        <v>0</v>
      </c>
      <c r="O454" s="16">
        <f t="shared" si="71"/>
        <v>30000</v>
      </c>
      <c r="P454" s="16">
        <f t="shared" si="67"/>
        <v>30000</v>
      </c>
      <c r="Q454" s="16">
        <f t="shared" si="68"/>
        <v>1.2892996892333031E-8</v>
      </c>
      <c r="S454">
        <f t="shared" si="73"/>
        <v>21</v>
      </c>
      <c r="T454">
        <f t="shared" si="74"/>
        <v>179415</v>
      </c>
    </row>
    <row r="455" spans="10:20" x14ac:dyDescent="0.35">
      <c r="J455" s="15">
        <f t="shared" si="72"/>
        <v>57680</v>
      </c>
      <c r="K455" s="7">
        <v>454</v>
      </c>
      <c r="L455" s="16">
        <f t="shared" si="69"/>
        <v>0</v>
      </c>
      <c r="M455" s="16">
        <f t="shared" si="70"/>
        <v>0</v>
      </c>
      <c r="N455" s="16">
        <f t="shared" si="66"/>
        <v>0</v>
      </c>
      <c r="O455" s="16">
        <f t="shared" si="71"/>
        <v>30000</v>
      </c>
      <c r="P455" s="16">
        <f t="shared" si="67"/>
        <v>30000</v>
      </c>
      <c r="Q455" s="16">
        <f t="shared" si="68"/>
        <v>1.2892996892333031E-8</v>
      </c>
      <c r="S455">
        <f t="shared" si="73"/>
        <v>22</v>
      </c>
      <c r="T455">
        <f t="shared" si="74"/>
        <v>179415</v>
      </c>
    </row>
    <row r="456" spans="10:20" x14ac:dyDescent="0.35">
      <c r="J456" s="15">
        <f t="shared" si="72"/>
        <v>57711</v>
      </c>
      <c r="K456" s="7">
        <v>455</v>
      </c>
      <c r="L456" s="16">
        <f t="shared" si="69"/>
        <v>0</v>
      </c>
      <c r="M456" s="16">
        <f t="shared" si="70"/>
        <v>0</v>
      </c>
      <c r="N456" s="16">
        <f t="shared" si="66"/>
        <v>0</v>
      </c>
      <c r="O456" s="16">
        <f t="shared" si="71"/>
        <v>30000</v>
      </c>
      <c r="P456" s="16">
        <f t="shared" si="67"/>
        <v>30000</v>
      </c>
      <c r="Q456" s="16">
        <f t="shared" si="68"/>
        <v>1.2892996892333031E-8</v>
      </c>
      <c r="S456">
        <f t="shared" si="73"/>
        <v>23</v>
      </c>
      <c r="T456">
        <f t="shared" si="74"/>
        <v>179415</v>
      </c>
    </row>
    <row r="457" spans="10:20" x14ac:dyDescent="0.35">
      <c r="J457" s="15">
        <f t="shared" si="72"/>
        <v>57742</v>
      </c>
      <c r="K457" s="7">
        <v>456</v>
      </c>
      <c r="L457" s="16">
        <f t="shared" si="69"/>
        <v>0</v>
      </c>
      <c r="M457" s="16">
        <f t="shared" si="70"/>
        <v>0</v>
      </c>
      <c r="N457" s="16">
        <f t="shared" si="66"/>
        <v>0</v>
      </c>
      <c r="O457" s="16">
        <f t="shared" si="71"/>
        <v>30000</v>
      </c>
      <c r="P457" s="16">
        <f t="shared" si="67"/>
        <v>30000</v>
      </c>
      <c r="Q457" s="16">
        <f t="shared" si="68"/>
        <v>1.2892996892333031E-8</v>
      </c>
      <c r="S457">
        <f t="shared" si="73"/>
        <v>24</v>
      </c>
      <c r="T457">
        <f t="shared" si="74"/>
        <v>179415</v>
      </c>
    </row>
    <row r="458" spans="10:20" x14ac:dyDescent="0.35">
      <c r="J458" s="15">
        <f t="shared" si="72"/>
        <v>57770</v>
      </c>
      <c r="K458" s="7">
        <v>457</v>
      </c>
      <c r="L458" s="16">
        <f t="shared" si="69"/>
        <v>0</v>
      </c>
      <c r="M458" s="16">
        <f t="shared" si="70"/>
        <v>0</v>
      </c>
      <c r="N458" s="16">
        <f t="shared" si="66"/>
        <v>0</v>
      </c>
      <c r="O458" s="16">
        <f t="shared" si="71"/>
        <v>30000</v>
      </c>
      <c r="P458" s="16">
        <f t="shared" si="67"/>
        <v>30000</v>
      </c>
      <c r="Q458" s="16">
        <f t="shared" si="68"/>
        <v>1.2892996892333031E-8</v>
      </c>
      <c r="S458">
        <f t="shared" si="73"/>
        <v>1</v>
      </c>
      <c r="T458">
        <f t="shared" si="74"/>
        <v>181209</v>
      </c>
    </row>
    <row r="459" spans="10:20" x14ac:dyDescent="0.35">
      <c r="J459" s="15">
        <f t="shared" si="72"/>
        <v>57801</v>
      </c>
      <c r="K459" s="7">
        <v>458</v>
      </c>
      <c r="L459" s="16">
        <f t="shared" si="69"/>
        <v>0</v>
      </c>
      <c r="M459" s="16">
        <f t="shared" si="70"/>
        <v>0</v>
      </c>
      <c r="N459" s="16">
        <f t="shared" si="66"/>
        <v>0</v>
      </c>
      <c r="O459" s="16">
        <f t="shared" si="71"/>
        <v>30000</v>
      </c>
      <c r="P459" s="16">
        <f t="shared" si="67"/>
        <v>30000</v>
      </c>
      <c r="Q459" s="16">
        <f t="shared" si="68"/>
        <v>1.2892996892333031E-8</v>
      </c>
      <c r="S459">
        <f t="shared" si="73"/>
        <v>2</v>
      </c>
      <c r="T459">
        <f t="shared" si="74"/>
        <v>181209</v>
      </c>
    </row>
    <row r="460" spans="10:20" x14ac:dyDescent="0.35">
      <c r="J460" s="15">
        <f t="shared" si="72"/>
        <v>57831</v>
      </c>
      <c r="K460" s="7">
        <v>459</v>
      </c>
      <c r="L460" s="16">
        <f t="shared" si="69"/>
        <v>0</v>
      </c>
      <c r="M460" s="16">
        <f t="shared" si="70"/>
        <v>0</v>
      </c>
      <c r="N460" s="16">
        <f t="shared" si="66"/>
        <v>0</v>
      </c>
      <c r="O460" s="16">
        <f t="shared" si="71"/>
        <v>30000</v>
      </c>
      <c r="P460" s="16">
        <f t="shared" si="67"/>
        <v>30000</v>
      </c>
      <c r="Q460" s="16">
        <f t="shared" si="68"/>
        <v>1.2892996892333031E-8</v>
      </c>
      <c r="S460">
        <f t="shared" si="73"/>
        <v>3</v>
      </c>
      <c r="T460">
        <f t="shared" si="74"/>
        <v>181209</v>
      </c>
    </row>
    <row r="461" spans="10:20" x14ac:dyDescent="0.35">
      <c r="J461" s="15">
        <f t="shared" si="72"/>
        <v>57862</v>
      </c>
      <c r="K461" s="7">
        <v>460</v>
      </c>
      <c r="L461" s="16">
        <f t="shared" si="69"/>
        <v>0</v>
      </c>
      <c r="M461" s="16">
        <f t="shared" si="70"/>
        <v>0</v>
      </c>
      <c r="N461" s="16">
        <f t="shared" si="66"/>
        <v>0</v>
      </c>
      <c r="O461" s="16">
        <f t="shared" si="71"/>
        <v>30000</v>
      </c>
      <c r="P461" s="16">
        <f t="shared" si="67"/>
        <v>30000</v>
      </c>
      <c r="Q461" s="16">
        <f t="shared" si="68"/>
        <v>1.2892996892333031E-8</v>
      </c>
      <c r="S461">
        <f t="shared" si="73"/>
        <v>4</v>
      </c>
      <c r="T461">
        <f t="shared" si="74"/>
        <v>181209</v>
      </c>
    </row>
    <row r="462" spans="10:20" x14ac:dyDescent="0.35">
      <c r="J462" s="15">
        <f t="shared" si="72"/>
        <v>57892</v>
      </c>
      <c r="K462" s="7">
        <v>461</v>
      </c>
      <c r="L462" s="16">
        <f t="shared" si="69"/>
        <v>0</v>
      </c>
      <c r="M462" s="16">
        <f t="shared" si="70"/>
        <v>0</v>
      </c>
      <c r="N462" s="16">
        <f t="shared" si="66"/>
        <v>0</v>
      </c>
      <c r="O462" s="16">
        <f t="shared" si="71"/>
        <v>30000</v>
      </c>
      <c r="P462" s="16">
        <f t="shared" si="67"/>
        <v>30000</v>
      </c>
      <c r="Q462" s="16">
        <f t="shared" si="68"/>
        <v>1.2892996892333031E-8</v>
      </c>
      <c r="S462">
        <f t="shared" si="73"/>
        <v>5</v>
      </c>
      <c r="T462">
        <f t="shared" si="74"/>
        <v>181209</v>
      </c>
    </row>
    <row r="463" spans="10:20" x14ac:dyDescent="0.35">
      <c r="J463" s="15">
        <f t="shared" si="72"/>
        <v>57923</v>
      </c>
      <c r="K463" s="7">
        <v>462</v>
      </c>
      <c r="L463" s="16">
        <f t="shared" si="69"/>
        <v>0</v>
      </c>
      <c r="M463" s="16">
        <f t="shared" si="70"/>
        <v>0</v>
      </c>
      <c r="N463" s="16">
        <f t="shared" si="66"/>
        <v>0</v>
      </c>
      <c r="O463" s="16">
        <f t="shared" si="71"/>
        <v>30000</v>
      </c>
      <c r="P463" s="16">
        <f t="shared" si="67"/>
        <v>30000</v>
      </c>
      <c r="Q463" s="16">
        <f t="shared" si="68"/>
        <v>1.2892996892333031E-8</v>
      </c>
      <c r="S463">
        <f t="shared" si="73"/>
        <v>6</v>
      </c>
      <c r="T463">
        <f t="shared" si="74"/>
        <v>181209</v>
      </c>
    </row>
    <row r="464" spans="10:20" x14ac:dyDescent="0.35">
      <c r="J464" s="15">
        <f t="shared" si="72"/>
        <v>57954</v>
      </c>
      <c r="K464" s="7">
        <v>463</v>
      </c>
      <c r="L464" s="16">
        <f t="shared" si="69"/>
        <v>0</v>
      </c>
      <c r="M464" s="16">
        <f t="shared" si="70"/>
        <v>0</v>
      </c>
      <c r="N464" s="16">
        <f t="shared" si="66"/>
        <v>0</v>
      </c>
      <c r="O464" s="16">
        <f t="shared" si="71"/>
        <v>30000</v>
      </c>
      <c r="P464" s="16">
        <f t="shared" si="67"/>
        <v>30000</v>
      </c>
      <c r="Q464" s="16">
        <f t="shared" si="68"/>
        <v>1.2892996892333031E-8</v>
      </c>
      <c r="S464">
        <f t="shared" si="73"/>
        <v>7</v>
      </c>
      <c r="T464">
        <f t="shared" si="74"/>
        <v>181209</v>
      </c>
    </row>
    <row r="465" spans="10:20" x14ac:dyDescent="0.35">
      <c r="J465" s="15">
        <f t="shared" si="72"/>
        <v>57984</v>
      </c>
      <c r="K465" s="7">
        <v>464</v>
      </c>
      <c r="L465" s="16">
        <f t="shared" si="69"/>
        <v>0</v>
      </c>
      <c r="M465" s="16">
        <f t="shared" si="70"/>
        <v>0</v>
      </c>
      <c r="N465" s="16">
        <f t="shared" si="66"/>
        <v>0</v>
      </c>
      <c r="O465" s="16">
        <f t="shared" si="71"/>
        <v>30000</v>
      </c>
      <c r="P465" s="16">
        <f t="shared" si="67"/>
        <v>30000</v>
      </c>
      <c r="Q465" s="16">
        <f t="shared" si="68"/>
        <v>1.2892996892333031E-8</v>
      </c>
      <c r="S465">
        <f t="shared" si="73"/>
        <v>8</v>
      </c>
      <c r="T465">
        <f t="shared" si="74"/>
        <v>181209</v>
      </c>
    </row>
    <row r="466" spans="10:20" x14ac:dyDescent="0.35">
      <c r="J466" s="15">
        <f t="shared" si="72"/>
        <v>58015</v>
      </c>
      <c r="K466" s="7">
        <v>465</v>
      </c>
      <c r="L466" s="16">
        <f t="shared" si="69"/>
        <v>0</v>
      </c>
      <c r="M466" s="16">
        <f t="shared" si="70"/>
        <v>0</v>
      </c>
      <c r="N466" s="16">
        <f t="shared" si="66"/>
        <v>0</v>
      </c>
      <c r="O466" s="16">
        <f t="shared" si="71"/>
        <v>30000</v>
      </c>
      <c r="P466" s="16">
        <f t="shared" si="67"/>
        <v>30000</v>
      </c>
      <c r="Q466" s="16">
        <f t="shared" si="68"/>
        <v>1.2892996892333031E-8</v>
      </c>
      <c r="S466">
        <f t="shared" si="73"/>
        <v>9</v>
      </c>
      <c r="T466">
        <f t="shared" si="74"/>
        <v>181209</v>
      </c>
    </row>
    <row r="467" spans="10:20" x14ac:dyDescent="0.35">
      <c r="J467" s="15">
        <f t="shared" si="72"/>
        <v>58045</v>
      </c>
      <c r="K467" s="7">
        <v>466</v>
      </c>
      <c r="L467" s="16">
        <f t="shared" si="69"/>
        <v>0</v>
      </c>
      <c r="M467" s="16">
        <f t="shared" si="70"/>
        <v>0</v>
      </c>
      <c r="N467" s="16">
        <f t="shared" si="66"/>
        <v>0</v>
      </c>
      <c r="O467" s="16">
        <f t="shared" si="71"/>
        <v>30000</v>
      </c>
      <c r="P467" s="16">
        <f t="shared" si="67"/>
        <v>30000</v>
      </c>
      <c r="Q467" s="16">
        <f t="shared" si="68"/>
        <v>1.2892996892333031E-8</v>
      </c>
      <c r="S467">
        <f t="shared" si="73"/>
        <v>10</v>
      </c>
      <c r="T467">
        <f t="shared" si="74"/>
        <v>181209</v>
      </c>
    </row>
    <row r="468" spans="10:20" x14ac:dyDescent="0.35">
      <c r="J468" s="15">
        <f t="shared" si="72"/>
        <v>58076</v>
      </c>
      <c r="K468" s="7">
        <v>467</v>
      </c>
      <c r="L468" s="16">
        <f t="shared" si="69"/>
        <v>0</v>
      </c>
      <c r="M468" s="16">
        <f t="shared" si="70"/>
        <v>0</v>
      </c>
      <c r="N468" s="16">
        <f t="shared" si="66"/>
        <v>0</v>
      </c>
      <c r="O468" s="16">
        <f t="shared" si="71"/>
        <v>30000</v>
      </c>
      <c r="P468" s="16">
        <f t="shared" si="67"/>
        <v>30000</v>
      </c>
      <c r="Q468" s="16">
        <f t="shared" si="68"/>
        <v>1.2892996892333031E-8</v>
      </c>
      <c r="S468">
        <f t="shared" si="73"/>
        <v>11</v>
      </c>
      <c r="T468">
        <f t="shared" si="74"/>
        <v>181209</v>
      </c>
    </row>
    <row r="469" spans="10:20" x14ac:dyDescent="0.35">
      <c r="J469" s="15">
        <f t="shared" si="72"/>
        <v>58107</v>
      </c>
      <c r="K469" s="7">
        <v>468</v>
      </c>
      <c r="L469" s="16">
        <f t="shared" si="69"/>
        <v>0</v>
      </c>
      <c r="M469" s="16">
        <f t="shared" si="70"/>
        <v>0</v>
      </c>
      <c r="N469" s="16">
        <f t="shared" si="66"/>
        <v>0</v>
      </c>
      <c r="O469" s="16">
        <f t="shared" si="71"/>
        <v>30000</v>
      </c>
      <c r="P469" s="16">
        <f t="shared" si="67"/>
        <v>30000</v>
      </c>
      <c r="Q469" s="16">
        <f t="shared" si="68"/>
        <v>1.2892996892333031E-8</v>
      </c>
      <c r="S469">
        <f t="shared" si="73"/>
        <v>12</v>
      </c>
      <c r="T469">
        <f t="shared" si="74"/>
        <v>181209</v>
      </c>
    </row>
    <row r="470" spans="10:20" x14ac:dyDescent="0.35">
      <c r="J470" s="15">
        <f t="shared" si="72"/>
        <v>58135</v>
      </c>
      <c r="K470" s="7">
        <v>469</v>
      </c>
      <c r="L470" s="16">
        <f t="shared" si="69"/>
        <v>0</v>
      </c>
      <c r="M470" s="16">
        <f t="shared" si="70"/>
        <v>0</v>
      </c>
      <c r="N470" s="16">
        <f t="shared" si="66"/>
        <v>0</v>
      </c>
      <c r="O470" s="16">
        <f t="shared" si="71"/>
        <v>30000</v>
      </c>
      <c r="P470" s="16">
        <f t="shared" si="67"/>
        <v>30000</v>
      </c>
      <c r="Q470" s="16">
        <f t="shared" si="68"/>
        <v>1.2892996892333031E-8</v>
      </c>
      <c r="S470">
        <f t="shared" si="73"/>
        <v>13</v>
      </c>
      <c r="T470">
        <f t="shared" si="74"/>
        <v>181209</v>
      </c>
    </row>
    <row r="471" spans="10:20" x14ac:dyDescent="0.35">
      <c r="J471" s="15">
        <f t="shared" si="72"/>
        <v>58166</v>
      </c>
      <c r="K471" s="7">
        <v>470</v>
      </c>
      <c r="L471" s="16">
        <f t="shared" si="69"/>
        <v>0</v>
      </c>
      <c r="M471" s="16">
        <f t="shared" si="70"/>
        <v>0</v>
      </c>
      <c r="N471" s="16">
        <f t="shared" si="66"/>
        <v>0</v>
      </c>
      <c r="O471" s="16">
        <f t="shared" si="71"/>
        <v>30000</v>
      </c>
      <c r="P471" s="16">
        <f t="shared" si="67"/>
        <v>30000</v>
      </c>
      <c r="Q471" s="16">
        <f t="shared" si="68"/>
        <v>1.2892996892333031E-8</v>
      </c>
      <c r="S471">
        <f t="shared" si="73"/>
        <v>14</v>
      </c>
      <c r="T471">
        <f t="shared" si="74"/>
        <v>181209</v>
      </c>
    </row>
    <row r="472" spans="10:20" x14ac:dyDescent="0.35">
      <c r="J472" s="15">
        <f t="shared" si="72"/>
        <v>58196</v>
      </c>
      <c r="K472" s="7">
        <v>471</v>
      </c>
      <c r="L472" s="16">
        <f t="shared" si="69"/>
        <v>0</v>
      </c>
      <c r="M472" s="16">
        <f t="shared" si="70"/>
        <v>0</v>
      </c>
      <c r="N472" s="16">
        <f t="shared" si="66"/>
        <v>0</v>
      </c>
      <c r="O472" s="16">
        <f t="shared" si="71"/>
        <v>30000</v>
      </c>
      <c r="P472" s="16">
        <f t="shared" si="67"/>
        <v>30000</v>
      </c>
      <c r="Q472" s="16">
        <f t="shared" si="68"/>
        <v>1.2892996892333031E-8</v>
      </c>
      <c r="S472">
        <f t="shared" si="73"/>
        <v>15</v>
      </c>
      <c r="T472">
        <f t="shared" si="74"/>
        <v>181209</v>
      </c>
    </row>
    <row r="473" spans="10:20" x14ac:dyDescent="0.35">
      <c r="J473" s="15">
        <f t="shared" si="72"/>
        <v>58227</v>
      </c>
      <c r="K473" s="7">
        <v>472</v>
      </c>
      <c r="L473" s="16">
        <f t="shared" si="69"/>
        <v>0</v>
      </c>
      <c r="M473" s="16">
        <f t="shared" si="70"/>
        <v>0</v>
      </c>
      <c r="N473" s="16">
        <f t="shared" si="66"/>
        <v>0</v>
      </c>
      <c r="O473" s="16">
        <f t="shared" si="71"/>
        <v>30000</v>
      </c>
      <c r="P473" s="16">
        <f t="shared" si="67"/>
        <v>30000</v>
      </c>
      <c r="Q473" s="16">
        <f t="shared" si="68"/>
        <v>1.2892996892333031E-8</v>
      </c>
      <c r="S473">
        <f t="shared" si="73"/>
        <v>16</v>
      </c>
      <c r="T473">
        <f t="shared" si="74"/>
        <v>181209</v>
      </c>
    </row>
    <row r="474" spans="10:20" x14ac:dyDescent="0.35">
      <c r="J474" s="15">
        <f t="shared" si="72"/>
        <v>58257</v>
      </c>
      <c r="K474" s="7">
        <v>473</v>
      </c>
      <c r="L474" s="16">
        <f t="shared" si="69"/>
        <v>0</v>
      </c>
      <c r="M474" s="16">
        <f t="shared" si="70"/>
        <v>0</v>
      </c>
      <c r="N474" s="16">
        <f t="shared" si="66"/>
        <v>0</v>
      </c>
      <c r="O474" s="16">
        <f t="shared" si="71"/>
        <v>30000</v>
      </c>
      <c r="P474" s="16">
        <f t="shared" si="67"/>
        <v>30000</v>
      </c>
      <c r="Q474" s="16">
        <f t="shared" si="68"/>
        <v>1.2892996892333031E-8</v>
      </c>
      <c r="S474">
        <f t="shared" si="73"/>
        <v>17</v>
      </c>
      <c r="T474">
        <f t="shared" si="74"/>
        <v>181209</v>
      </c>
    </row>
    <row r="475" spans="10:20" x14ac:dyDescent="0.35">
      <c r="J475" s="15">
        <f t="shared" si="72"/>
        <v>58288</v>
      </c>
      <c r="K475" s="7">
        <v>474</v>
      </c>
      <c r="L475" s="16">
        <f t="shared" si="69"/>
        <v>0</v>
      </c>
      <c r="M475" s="16">
        <f t="shared" si="70"/>
        <v>0</v>
      </c>
      <c r="N475" s="16">
        <f t="shared" si="66"/>
        <v>0</v>
      </c>
      <c r="O475" s="16">
        <f t="shared" si="71"/>
        <v>30000</v>
      </c>
      <c r="P475" s="16">
        <f t="shared" si="67"/>
        <v>30000</v>
      </c>
      <c r="Q475" s="16">
        <f t="shared" si="68"/>
        <v>1.2892996892333031E-8</v>
      </c>
      <c r="S475">
        <f t="shared" si="73"/>
        <v>18</v>
      </c>
      <c r="T475">
        <f t="shared" si="74"/>
        <v>181209</v>
      </c>
    </row>
    <row r="476" spans="10:20" x14ac:dyDescent="0.35">
      <c r="J476" s="15">
        <f t="shared" si="72"/>
        <v>58319</v>
      </c>
      <c r="K476" s="7">
        <v>475</v>
      </c>
      <c r="L476" s="16">
        <f t="shared" si="69"/>
        <v>0</v>
      </c>
      <c r="M476" s="16">
        <f t="shared" si="70"/>
        <v>0</v>
      </c>
      <c r="N476" s="16">
        <f t="shared" si="66"/>
        <v>0</v>
      </c>
      <c r="O476" s="16">
        <f t="shared" si="71"/>
        <v>30000</v>
      </c>
      <c r="P476" s="16">
        <f t="shared" si="67"/>
        <v>30000</v>
      </c>
      <c r="Q476" s="16">
        <f t="shared" si="68"/>
        <v>1.2892996892333031E-8</v>
      </c>
      <c r="S476">
        <f t="shared" si="73"/>
        <v>19</v>
      </c>
      <c r="T476">
        <f t="shared" si="74"/>
        <v>181209</v>
      </c>
    </row>
    <row r="477" spans="10:20" x14ac:dyDescent="0.35">
      <c r="J477" s="15">
        <f t="shared" si="72"/>
        <v>58349</v>
      </c>
      <c r="K477" s="7">
        <v>476</v>
      </c>
      <c r="L477" s="16">
        <f t="shared" si="69"/>
        <v>0</v>
      </c>
      <c r="M477" s="16">
        <f t="shared" si="70"/>
        <v>0</v>
      </c>
      <c r="N477" s="16">
        <f t="shared" si="66"/>
        <v>0</v>
      </c>
      <c r="O477" s="16">
        <f t="shared" si="71"/>
        <v>30000</v>
      </c>
      <c r="P477" s="16">
        <f t="shared" si="67"/>
        <v>30000</v>
      </c>
      <c r="Q477" s="16">
        <f t="shared" si="68"/>
        <v>1.2892996892333031E-8</v>
      </c>
      <c r="S477">
        <f t="shared" si="73"/>
        <v>20</v>
      </c>
      <c r="T477">
        <f t="shared" si="74"/>
        <v>181209</v>
      </c>
    </row>
    <row r="478" spans="10:20" x14ac:dyDescent="0.35">
      <c r="J478" s="15">
        <f t="shared" si="72"/>
        <v>58380</v>
      </c>
      <c r="K478" s="7">
        <v>477</v>
      </c>
      <c r="L478" s="16">
        <f t="shared" si="69"/>
        <v>0</v>
      </c>
      <c r="M478" s="16">
        <f t="shared" si="70"/>
        <v>0</v>
      </c>
      <c r="N478" s="16">
        <f t="shared" si="66"/>
        <v>0</v>
      </c>
      <c r="O478" s="16">
        <f t="shared" si="71"/>
        <v>30000</v>
      </c>
      <c r="P478" s="16">
        <f t="shared" si="67"/>
        <v>30000</v>
      </c>
      <c r="Q478" s="16">
        <f t="shared" si="68"/>
        <v>1.2892996892333031E-8</v>
      </c>
      <c r="S478">
        <f t="shared" si="73"/>
        <v>21</v>
      </c>
      <c r="T478">
        <f t="shared" si="74"/>
        <v>181209</v>
      </c>
    </row>
    <row r="479" spans="10:20" x14ac:dyDescent="0.35">
      <c r="J479" s="15">
        <f t="shared" si="72"/>
        <v>58410</v>
      </c>
      <c r="K479" s="7">
        <v>478</v>
      </c>
      <c r="L479" s="16">
        <f t="shared" si="69"/>
        <v>0</v>
      </c>
      <c r="M479" s="16">
        <f t="shared" si="70"/>
        <v>0</v>
      </c>
      <c r="N479" s="16">
        <f t="shared" si="66"/>
        <v>0</v>
      </c>
      <c r="O479" s="16">
        <f t="shared" si="71"/>
        <v>30000</v>
      </c>
      <c r="P479" s="16">
        <f t="shared" si="67"/>
        <v>30000</v>
      </c>
      <c r="Q479" s="16">
        <f t="shared" si="68"/>
        <v>1.2892996892333031E-8</v>
      </c>
      <c r="S479">
        <f t="shared" si="73"/>
        <v>22</v>
      </c>
      <c r="T479">
        <f t="shared" si="74"/>
        <v>181209</v>
      </c>
    </row>
    <row r="480" spans="10:20" x14ac:dyDescent="0.35">
      <c r="J480" s="15">
        <f t="shared" si="72"/>
        <v>58441</v>
      </c>
      <c r="K480" s="7">
        <v>479</v>
      </c>
      <c r="L480" s="16">
        <f t="shared" si="69"/>
        <v>0</v>
      </c>
      <c r="M480" s="16">
        <f t="shared" si="70"/>
        <v>0</v>
      </c>
      <c r="N480" s="16">
        <f t="shared" si="66"/>
        <v>0</v>
      </c>
      <c r="O480" s="16">
        <f t="shared" si="71"/>
        <v>30000</v>
      </c>
      <c r="P480" s="16">
        <f t="shared" si="67"/>
        <v>30000</v>
      </c>
      <c r="Q480" s="16">
        <f t="shared" si="68"/>
        <v>1.2892996892333031E-8</v>
      </c>
      <c r="S480">
        <f t="shared" si="73"/>
        <v>23</v>
      </c>
      <c r="T480">
        <f t="shared" si="74"/>
        <v>181209</v>
      </c>
    </row>
    <row r="481" spans="10:20" x14ac:dyDescent="0.35">
      <c r="J481" s="15">
        <f t="shared" si="72"/>
        <v>58472</v>
      </c>
      <c r="K481" s="7">
        <v>480</v>
      </c>
      <c r="L481" s="16">
        <f t="shared" si="69"/>
        <v>0</v>
      </c>
      <c r="M481" s="16">
        <f t="shared" si="70"/>
        <v>0</v>
      </c>
      <c r="N481" s="16">
        <f t="shared" si="66"/>
        <v>0</v>
      </c>
      <c r="O481" s="16">
        <f t="shared" si="71"/>
        <v>30000</v>
      </c>
      <c r="P481" s="16">
        <f t="shared" si="67"/>
        <v>30000</v>
      </c>
      <c r="Q481" s="16">
        <f t="shared" si="68"/>
        <v>1.2892996892333031E-8</v>
      </c>
      <c r="S481">
        <f t="shared" si="73"/>
        <v>24</v>
      </c>
      <c r="T481">
        <f t="shared" si="74"/>
        <v>181209</v>
      </c>
    </row>
    <row r="482" spans="10:20" x14ac:dyDescent="0.35">
      <c r="J482" s="15">
        <f t="shared" si="72"/>
        <v>58501</v>
      </c>
      <c r="K482" s="7">
        <v>481</v>
      </c>
      <c r="L482" s="16">
        <f t="shared" si="69"/>
        <v>0</v>
      </c>
      <c r="M482" s="16">
        <f t="shared" si="70"/>
        <v>0</v>
      </c>
      <c r="N482" s="16">
        <f t="shared" si="66"/>
        <v>0</v>
      </c>
      <c r="O482" s="16">
        <f t="shared" si="71"/>
        <v>30000</v>
      </c>
      <c r="P482" s="16">
        <f t="shared" si="67"/>
        <v>30000</v>
      </c>
      <c r="Q482" s="16">
        <f t="shared" si="68"/>
        <v>1.2892996892333031E-8</v>
      </c>
      <c r="S482">
        <f t="shared" si="73"/>
        <v>1</v>
      </c>
      <c r="T482">
        <f t="shared" si="74"/>
        <v>183021</v>
      </c>
    </row>
    <row r="483" spans="10:20" x14ac:dyDescent="0.35">
      <c r="J483" s="15">
        <f t="shared" si="72"/>
        <v>58532</v>
      </c>
      <c r="K483" s="7">
        <v>482</v>
      </c>
      <c r="L483" s="16">
        <f t="shared" si="69"/>
        <v>0</v>
      </c>
      <c r="M483" s="16">
        <f t="shared" si="70"/>
        <v>0</v>
      </c>
      <c r="N483" s="16">
        <f t="shared" si="66"/>
        <v>0</v>
      </c>
      <c r="O483" s="16">
        <f t="shared" si="71"/>
        <v>30000</v>
      </c>
      <c r="P483" s="16">
        <f t="shared" si="67"/>
        <v>30000</v>
      </c>
      <c r="Q483" s="16">
        <f t="shared" si="68"/>
        <v>1.2892996892333031E-8</v>
      </c>
      <c r="S483">
        <f t="shared" si="73"/>
        <v>2</v>
      </c>
      <c r="T483">
        <f t="shared" si="74"/>
        <v>183021</v>
      </c>
    </row>
    <row r="484" spans="10:20" x14ac:dyDescent="0.35">
      <c r="J484" s="15">
        <f t="shared" si="72"/>
        <v>58562</v>
      </c>
      <c r="K484" s="7">
        <v>483</v>
      </c>
      <c r="L484" s="16">
        <f t="shared" si="69"/>
        <v>0</v>
      </c>
      <c r="M484" s="16">
        <f t="shared" si="70"/>
        <v>0</v>
      </c>
      <c r="N484" s="16">
        <f t="shared" si="66"/>
        <v>0</v>
      </c>
      <c r="O484" s="16">
        <f t="shared" si="71"/>
        <v>30000</v>
      </c>
      <c r="P484" s="16">
        <f t="shared" si="67"/>
        <v>30000</v>
      </c>
      <c r="Q484" s="16">
        <f t="shared" si="68"/>
        <v>1.2892996892333031E-8</v>
      </c>
      <c r="S484">
        <f t="shared" si="73"/>
        <v>3</v>
      </c>
      <c r="T484">
        <f t="shared" si="74"/>
        <v>183021</v>
      </c>
    </row>
    <row r="485" spans="10:20" x14ac:dyDescent="0.35">
      <c r="J485" s="15">
        <f t="shared" si="72"/>
        <v>58593</v>
      </c>
      <c r="K485" s="7">
        <v>484</v>
      </c>
      <c r="L485" s="16">
        <f t="shared" si="69"/>
        <v>0</v>
      </c>
      <c r="M485" s="16">
        <f t="shared" si="70"/>
        <v>0</v>
      </c>
      <c r="N485" s="16">
        <f t="shared" si="66"/>
        <v>0</v>
      </c>
      <c r="O485" s="16">
        <f t="shared" si="71"/>
        <v>30000</v>
      </c>
      <c r="P485" s="16">
        <f t="shared" si="67"/>
        <v>30000</v>
      </c>
      <c r="Q485" s="16">
        <f t="shared" si="68"/>
        <v>1.2892996892333031E-8</v>
      </c>
      <c r="S485">
        <f t="shared" si="73"/>
        <v>4</v>
      </c>
      <c r="T485">
        <f t="shared" si="74"/>
        <v>183021</v>
      </c>
    </row>
    <row r="486" spans="10:20" x14ac:dyDescent="0.35">
      <c r="J486" s="15">
        <f t="shared" si="72"/>
        <v>58623</v>
      </c>
      <c r="K486" s="7">
        <v>485</v>
      </c>
      <c r="L486" s="16">
        <f t="shared" si="69"/>
        <v>0</v>
      </c>
      <c r="M486" s="16">
        <f t="shared" si="70"/>
        <v>0</v>
      </c>
      <c r="N486" s="16">
        <f t="shared" si="66"/>
        <v>0</v>
      </c>
      <c r="O486" s="16">
        <f t="shared" si="71"/>
        <v>30000</v>
      </c>
      <c r="P486" s="16">
        <f t="shared" si="67"/>
        <v>30000</v>
      </c>
      <c r="Q486" s="16">
        <f t="shared" si="68"/>
        <v>1.2892996892333031E-8</v>
      </c>
      <c r="S486">
        <f t="shared" si="73"/>
        <v>5</v>
      </c>
      <c r="T486">
        <f t="shared" si="74"/>
        <v>183021</v>
      </c>
    </row>
    <row r="487" spans="10:20" x14ac:dyDescent="0.35">
      <c r="J487" s="15">
        <f t="shared" si="72"/>
        <v>58654</v>
      </c>
      <c r="K487" s="7">
        <v>486</v>
      </c>
      <c r="L487" s="16">
        <f t="shared" si="69"/>
        <v>0</v>
      </c>
      <c r="M487" s="16">
        <f t="shared" si="70"/>
        <v>0</v>
      </c>
      <c r="N487" s="16">
        <f t="shared" si="66"/>
        <v>0</v>
      </c>
      <c r="O487" s="16">
        <f t="shared" si="71"/>
        <v>30000</v>
      </c>
      <c r="P487" s="16">
        <f t="shared" si="67"/>
        <v>30000</v>
      </c>
      <c r="Q487" s="16">
        <f t="shared" si="68"/>
        <v>1.2892996892333031E-8</v>
      </c>
      <c r="S487">
        <f t="shared" si="73"/>
        <v>6</v>
      </c>
      <c r="T487">
        <f t="shared" si="74"/>
        <v>183021</v>
      </c>
    </row>
    <row r="488" spans="10:20" x14ac:dyDescent="0.35">
      <c r="J488" s="15">
        <f t="shared" si="72"/>
        <v>58685</v>
      </c>
      <c r="K488" s="7">
        <v>487</v>
      </c>
      <c r="L488" s="16">
        <f t="shared" si="69"/>
        <v>0</v>
      </c>
      <c r="M488" s="16">
        <f t="shared" si="70"/>
        <v>0</v>
      </c>
      <c r="N488" s="16">
        <f t="shared" si="66"/>
        <v>0</v>
      </c>
      <c r="O488" s="16">
        <f t="shared" si="71"/>
        <v>30000</v>
      </c>
      <c r="P488" s="16">
        <f t="shared" si="67"/>
        <v>30000</v>
      </c>
      <c r="Q488" s="16">
        <f t="shared" si="68"/>
        <v>1.2892996892333031E-8</v>
      </c>
      <c r="S488">
        <f t="shared" si="73"/>
        <v>7</v>
      </c>
      <c r="T488">
        <f t="shared" si="74"/>
        <v>183021</v>
      </c>
    </row>
    <row r="489" spans="10:20" x14ac:dyDescent="0.35">
      <c r="J489" s="15">
        <f t="shared" si="72"/>
        <v>58715</v>
      </c>
      <c r="K489" s="7">
        <v>488</v>
      </c>
      <c r="L489" s="16">
        <f t="shared" si="69"/>
        <v>0</v>
      </c>
      <c r="M489" s="16">
        <f t="shared" si="70"/>
        <v>0</v>
      </c>
      <c r="N489" s="16">
        <f t="shared" si="66"/>
        <v>0</v>
      </c>
      <c r="O489" s="16">
        <f t="shared" si="71"/>
        <v>30000</v>
      </c>
      <c r="P489" s="16">
        <f t="shared" si="67"/>
        <v>30000</v>
      </c>
      <c r="Q489" s="16">
        <f t="shared" si="68"/>
        <v>1.2892996892333031E-8</v>
      </c>
      <c r="S489">
        <f t="shared" si="73"/>
        <v>8</v>
      </c>
      <c r="T489">
        <f t="shared" si="74"/>
        <v>183021</v>
      </c>
    </row>
    <row r="490" spans="10:20" x14ac:dyDescent="0.35">
      <c r="J490" s="15">
        <f t="shared" si="72"/>
        <v>58746</v>
      </c>
      <c r="K490" s="7">
        <v>489</v>
      </c>
      <c r="L490" s="16">
        <f t="shared" si="69"/>
        <v>0</v>
      </c>
      <c r="M490" s="16">
        <f t="shared" si="70"/>
        <v>0</v>
      </c>
      <c r="N490" s="16">
        <f t="shared" si="66"/>
        <v>0</v>
      </c>
      <c r="O490" s="16">
        <f t="shared" si="71"/>
        <v>30000</v>
      </c>
      <c r="P490" s="16">
        <f t="shared" si="67"/>
        <v>30000</v>
      </c>
      <c r="Q490" s="16">
        <f t="shared" si="68"/>
        <v>1.2892996892333031E-8</v>
      </c>
      <c r="S490">
        <f t="shared" si="73"/>
        <v>9</v>
      </c>
      <c r="T490">
        <f t="shared" si="74"/>
        <v>183021</v>
      </c>
    </row>
    <row r="491" spans="10:20" x14ac:dyDescent="0.35">
      <c r="J491" s="15">
        <f t="shared" si="72"/>
        <v>58776</v>
      </c>
      <c r="K491" s="7">
        <v>490</v>
      </c>
      <c r="L491" s="16">
        <f t="shared" si="69"/>
        <v>0</v>
      </c>
      <c r="M491" s="16">
        <f t="shared" si="70"/>
        <v>0</v>
      </c>
      <c r="N491" s="16">
        <f t="shared" si="66"/>
        <v>0</v>
      </c>
      <c r="O491" s="16">
        <f t="shared" si="71"/>
        <v>30000</v>
      </c>
      <c r="P491" s="16">
        <f t="shared" si="67"/>
        <v>30000</v>
      </c>
      <c r="Q491" s="16">
        <f t="shared" si="68"/>
        <v>1.2892996892333031E-8</v>
      </c>
      <c r="S491">
        <f t="shared" si="73"/>
        <v>10</v>
      </c>
      <c r="T491">
        <f t="shared" si="74"/>
        <v>183021</v>
      </c>
    </row>
    <row r="492" spans="10:20" x14ac:dyDescent="0.35">
      <c r="J492" s="15">
        <f t="shared" si="72"/>
        <v>58807</v>
      </c>
      <c r="K492" s="7">
        <v>491</v>
      </c>
      <c r="L492" s="16">
        <f t="shared" si="69"/>
        <v>0</v>
      </c>
      <c r="M492" s="16">
        <f t="shared" si="70"/>
        <v>0</v>
      </c>
      <c r="N492" s="16">
        <f t="shared" si="66"/>
        <v>0</v>
      </c>
      <c r="O492" s="16">
        <f t="shared" si="71"/>
        <v>30000</v>
      </c>
      <c r="P492" s="16">
        <f t="shared" si="67"/>
        <v>30000</v>
      </c>
      <c r="Q492" s="16">
        <f t="shared" si="68"/>
        <v>1.2892996892333031E-8</v>
      </c>
      <c r="S492">
        <f t="shared" si="73"/>
        <v>11</v>
      </c>
      <c r="T492">
        <f t="shared" si="74"/>
        <v>183021</v>
      </c>
    </row>
    <row r="493" spans="10:20" x14ac:dyDescent="0.35">
      <c r="J493" s="15">
        <f t="shared" si="72"/>
        <v>58838</v>
      </c>
      <c r="K493" s="7">
        <v>492</v>
      </c>
      <c r="L493" s="16">
        <f t="shared" si="69"/>
        <v>0</v>
      </c>
      <c r="M493" s="16">
        <f t="shared" si="70"/>
        <v>0</v>
      </c>
      <c r="N493" s="16">
        <f t="shared" si="66"/>
        <v>0</v>
      </c>
      <c r="O493" s="16">
        <f t="shared" si="71"/>
        <v>30000</v>
      </c>
      <c r="P493" s="16">
        <f t="shared" si="67"/>
        <v>30000</v>
      </c>
      <c r="Q493" s="16">
        <f t="shared" si="68"/>
        <v>1.2892996892333031E-8</v>
      </c>
      <c r="S493">
        <f t="shared" si="73"/>
        <v>12</v>
      </c>
      <c r="T493">
        <f t="shared" si="74"/>
        <v>183021</v>
      </c>
    </row>
    <row r="494" spans="10:20" x14ac:dyDescent="0.35">
      <c r="J494" s="15">
        <f t="shared" si="72"/>
        <v>58866</v>
      </c>
      <c r="K494" s="7">
        <v>493</v>
      </c>
      <c r="L494" s="16">
        <f t="shared" si="69"/>
        <v>0</v>
      </c>
      <c r="M494" s="16">
        <f t="shared" si="70"/>
        <v>0</v>
      </c>
      <c r="N494" s="16">
        <f t="shared" ref="N494:N557" si="75">+M494+L494</f>
        <v>0</v>
      </c>
      <c r="O494" s="16">
        <f t="shared" si="71"/>
        <v>30000</v>
      </c>
      <c r="P494" s="16">
        <f t="shared" ref="P494:P557" si="76">+O494+N494</f>
        <v>30000</v>
      </c>
      <c r="Q494" s="16">
        <f t="shared" ref="Q494:Q557" si="77">+Q493-L494</f>
        <v>1.2892996892333031E-8</v>
      </c>
      <c r="S494">
        <f t="shared" si="73"/>
        <v>13</v>
      </c>
      <c r="T494">
        <f t="shared" si="74"/>
        <v>183021</v>
      </c>
    </row>
    <row r="495" spans="10:20" x14ac:dyDescent="0.35">
      <c r="J495" s="15">
        <f t="shared" si="72"/>
        <v>58897</v>
      </c>
      <c r="K495" s="7">
        <v>494</v>
      </c>
      <c r="L495" s="16">
        <f t="shared" si="69"/>
        <v>0</v>
      </c>
      <c r="M495" s="16">
        <f t="shared" si="70"/>
        <v>0</v>
      </c>
      <c r="N495" s="16">
        <f t="shared" si="75"/>
        <v>0</v>
      </c>
      <c r="O495" s="16">
        <f t="shared" si="71"/>
        <v>30000</v>
      </c>
      <c r="P495" s="16">
        <f t="shared" si="76"/>
        <v>30000</v>
      </c>
      <c r="Q495" s="16">
        <f t="shared" si="77"/>
        <v>1.2892996892333031E-8</v>
      </c>
      <c r="S495">
        <f t="shared" si="73"/>
        <v>14</v>
      </c>
      <c r="T495">
        <f t="shared" si="74"/>
        <v>183021</v>
      </c>
    </row>
    <row r="496" spans="10:20" x14ac:dyDescent="0.35">
      <c r="J496" s="15">
        <f t="shared" si="72"/>
        <v>58927</v>
      </c>
      <c r="K496" s="7">
        <v>495</v>
      </c>
      <c r="L496" s="16">
        <f t="shared" si="69"/>
        <v>0</v>
      </c>
      <c r="M496" s="16">
        <f t="shared" si="70"/>
        <v>0</v>
      </c>
      <c r="N496" s="16">
        <f t="shared" si="75"/>
        <v>0</v>
      </c>
      <c r="O496" s="16">
        <f t="shared" si="71"/>
        <v>30000</v>
      </c>
      <c r="P496" s="16">
        <f t="shared" si="76"/>
        <v>30000</v>
      </c>
      <c r="Q496" s="16">
        <f t="shared" si="77"/>
        <v>1.2892996892333031E-8</v>
      </c>
      <c r="S496">
        <f t="shared" si="73"/>
        <v>15</v>
      </c>
      <c r="T496">
        <f t="shared" si="74"/>
        <v>183021</v>
      </c>
    </row>
    <row r="497" spans="10:20" x14ac:dyDescent="0.35">
      <c r="J497" s="15">
        <f t="shared" si="72"/>
        <v>58958</v>
      </c>
      <c r="K497" s="7">
        <v>496</v>
      </c>
      <c r="L497" s="16">
        <f t="shared" si="69"/>
        <v>0</v>
      </c>
      <c r="M497" s="16">
        <f t="shared" si="70"/>
        <v>0</v>
      </c>
      <c r="N497" s="16">
        <f t="shared" si="75"/>
        <v>0</v>
      </c>
      <c r="O497" s="16">
        <f t="shared" si="71"/>
        <v>30000</v>
      </c>
      <c r="P497" s="16">
        <f t="shared" si="76"/>
        <v>30000</v>
      </c>
      <c r="Q497" s="16">
        <f t="shared" si="77"/>
        <v>1.2892996892333031E-8</v>
      </c>
      <c r="S497">
        <f t="shared" si="73"/>
        <v>16</v>
      </c>
      <c r="T497">
        <f t="shared" si="74"/>
        <v>183021</v>
      </c>
    </row>
    <row r="498" spans="10:20" x14ac:dyDescent="0.35">
      <c r="J498" s="15">
        <f t="shared" si="72"/>
        <v>58988</v>
      </c>
      <c r="K498" s="7">
        <v>497</v>
      </c>
      <c r="L498" s="16">
        <f t="shared" si="69"/>
        <v>0</v>
      </c>
      <c r="M498" s="16">
        <f t="shared" si="70"/>
        <v>0</v>
      </c>
      <c r="N498" s="16">
        <f t="shared" si="75"/>
        <v>0</v>
      </c>
      <c r="O498" s="16">
        <f t="shared" si="71"/>
        <v>30000</v>
      </c>
      <c r="P498" s="16">
        <f t="shared" si="76"/>
        <v>30000</v>
      </c>
      <c r="Q498" s="16">
        <f t="shared" si="77"/>
        <v>1.2892996892333031E-8</v>
      </c>
      <c r="S498">
        <f t="shared" si="73"/>
        <v>17</v>
      </c>
      <c r="T498">
        <f t="shared" si="74"/>
        <v>183021</v>
      </c>
    </row>
    <row r="499" spans="10:20" x14ac:dyDescent="0.35">
      <c r="J499" s="15">
        <f t="shared" si="72"/>
        <v>59019</v>
      </c>
      <c r="K499" s="7">
        <v>498</v>
      </c>
      <c r="L499" s="16">
        <f t="shared" si="69"/>
        <v>0</v>
      </c>
      <c r="M499" s="16">
        <f t="shared" si="70"/>
        <v>0</v>
      </c>
      <c r="N499" s="16">
        <f t="shared" si="75"/>
        <v>0</v>
      </c>
      <c r="O499" s="16">
        <f t="shared" si="71"/>
        <v>30000</v>
      </c>
      <c r="P499" s="16">
        <f t="shared" si="76"/>
        <v>30000</v>
      </c>
      <c r="Q499" s="16">
        <f t="shared" si="77"/>
        <v>1.2892996892333031E-8</v>
      </c>
      <c r="S499">
        <f t="shared" si="73"/>
        <v>18</v>
      </c>
      <c r="T499">
        <f t="shared" si="74"/>
        <v>183021</v>
      </c>
    </row>
    <row r="500" spans="10:20" x14ac:dyDescent="0.35">
      <c r="J500" s="15">
        <f t="shared" si="72"/>
        <v>59050</v>
      </c>
      <c r="K500" s="7">
        <v>499</v>
      </c>
      <c r="L500" s="16">
        <f t="shared" si="69"/>
        <v>0</v>
      </c>
      <c r="M500" s="16">
        <f t="shared" si="70"/>
        <v>0</v>
      </c>
      <c r="N500" s="16">
        <f t="shared" si="75"/>
        <v>0</v>
      </c>
      <c r="O500" s="16">
        <f t="shared" si="71"/>
        <v>30000</v>
      </c>
      <c r="P500" s="16">
        <f t="shared" si="76"/>
        <v>30000</v>
      </c>
      <c r="Q500" s="16">
        <f t="shared" si="77"/>
        <v>1.2892996892333031E-8</v>
      </c>
      <c r="S500">
        <f t="shared" si="73"/>
        <v>19</v>
      </c>
      <c r="T500">
        <f t="shared" si="74"/>
        <v>183021</v>
      </c>
    </row>
    <row r="501" spans="10:20" x14ac:dyDescent="0.35">
      <c r="J501" s="15">
        <f t="shared" si="72"/>
        <v>59080</v>
      </c>
      <c r="K501" s="7">
        <v>500</v>
      </c>
      <c r="L501" s="16">
        <f t="shared" si="69"/>
        <v>0</v>
      </c>
      <c r="M501" s="16">
        <f t="shared" si="70"/>
        <v>0</v>
      </c>
      <c r="N501" s="16">
        <f t="shared" si="75"/>
        <v>0</v>
      </c>
      <c r="O501" s="16">
        <f t="shared" si="71"/>
        <v>30000</v>
      </c>
      <c r="P501" s="16">
        <f t="shared" si="76"/>
        <v>30000</v>
      </c>
      <c r="Q501" s="16">
        <f t="shared" si="77"/>
        <v>1.2892996892333031E-8</v>
      </c>
      <c r="S501">
        <f t="shared" si="73"/>
        <v>20</v>
      </c>
      <c r="T501">
        <f t="shared" si="74"/>
        <v>183021</v>
      </c>
    </row>
    <row r="502" spans="10:20" x14ac:dyDescent="0.35">
      <c r="J502" s="15">
        <f t="shared" si="72"/>
        <v>59111</v>
      </c>
      <c r="K502" s="7">
        <v>501</v>
      </c>
      <c r="L502" s="16">
        <f t="shared" si="69"/>
        <v>0</v>
      </c>
      <c r="M502" s="16">
        <f t="shared" si="70"/>
        <v>0</v>
      </c>
      <c r="N502" s="16">
        <f t="shared" si="75"/>
        <v>0</v>
      </c>
      <c r="O502" s="16">
        <f t="shared" si="71"/>
        <v>30000</v>
      </c>
      <c r="P502" s="16">
        <f t="shared" si="76"/>
        <v>30000</v>
      </c>
      <c r="Q502" s="16">
        <f t="shared" si="77"/>
        <v>1.2892996892333031E-8</v>
      </c>
      <c r="S502">
        <f t="shared" si="73"/>
        <v>21</v>
      </c>
      <c r="T502">
        <f t="shared" si="74"/>
        <v>183021</v>
      </c>
    </row>
    <row r="503" spans="10:20" x14ac:dyDescent="0.35">
      <c r="J503" s="15">
        <f t="shared" si="72"/>
        <v>59141</v>
      </c>
      <c r="K503" s="7">
        <v>502</v>
      </c>
      <c r="L503" s="16">
        <f t="shared" si="69"/>
        <v>0</v>
      </c>
      <c r="M503" s="16">
        <f t="shared" si="70"/>
        <v>0</v>
      </c>
      <c r="N503" s="16">
        <f t="shared" si="75"/>
        <v>0</v>
      </c>
      <c r="O503" s="16">
        <f t="shared" si="71"/>
        <v>30000</v>
      </c>
      <c r="P503" s="16">
        <f t="shared" si="76"/>
        <v>30000</v>
      </c>
      <c r="Q503" s="16">
        <f t="shared" si="77"/>
        <v>1.2892996892333031E-8</v>
      </c>
      <c r="S503">
        <f t="shared" si="73"/>
        <v>22</v>
      </c>
      <c r="T503">
        <f t="shared" si="74"/>
        <v>183021</v>
      </c>
    </row>
    <row r="504" spans="10:20" x14ac:dyDescent="0.35">
      <c r="J504" s="15">
        <f t="shared" si="72"/>
        <v>59172</v>
      </c>
      <c r="K504" s="7">
        <v>503</v>
      </c>
      <c r="L504" s="16">
        <f t="shared" si="69"/>
        <v>0</v>
      </c>
      <c r="M504" s="16">
        <f t="shared" si="70"/>
        <v>0</v>
      </c>
      <c r="N504" s="16">
        <f t="shared" si="75"/>
        <v>0</v>
      </c>
      <c r="O504" s="16">
        <f t="shared" si="71"/>
        <v>30000</v>
      </c>
      <c r="P504" s="16">
        <f t="shared" si="76"/>
        <v>30000</v>
      </c>
      <c r="Q504" s="16">
        <f t="shared" si="77"/>
        <v>1.2892996892333031E-8</v>
      </c>
      <c r="S504">
        <f t="shared" si="73"/>
        <v>23</v>
      </c>
      <c r="T504">
        <f t="shared" si="74"/>
        <v>183021</v>
      </c>
    </row>
    <row r="505" spans="10:20" x14ac:dyDescent="0.35">
      <c r="J505" s="15">
        <f t="shared" si="72"/>
        <v>59203</v>
      </c>
      <c r="K505" s="7">
        <v>504</v>
      </c>
      <c r="L505" s="16">
        <f t="shared" si="69"/>
        <v>0</v>
      </c>
      <c r="M505" s="16">
        <f t="shared" si="70"/>
        <v>0</v>
      </c>
      <c r="N505" s="16">
        <f t="shared" si="75"/>
        <v>0</v>
      </c>
      <c r="O505" s="16">
        <f t="shared" si="71"/>
        <v>30000</v>
      </c>
      <c r="P505" s="16">
        <f t="shared" si="76"/>
        <v>30000</v>
      </c>
      <c r="Q505" s="16">
        <f t="shared" si="77"/>
        <v>1.2892996892333031E-8</v>
      </c>
      <c r="S505">
        <f t="shared" si="73"/>
        <v>24</v>
      </c>
      <c r="T505">
        <f t="shared" si="74"/>
        <v>183021</v>
      </c>
    </row>
    <row r="506" spans="10:20" x14ac:dyDescent="0.35">
      <c r="J506" s="15">
        <f t="shared" si="72"/>
        <v>59231</v>
      </c>
      <c r="K506" s="7">
        <v>505</v>
      </c>
      <c r="L506" s="16">
        <f t="shared" si="69"/>
        <v>0</v>
      </c>
      <c r="M506" s="16">
        <f t="shared" si="70"/>
        <v>0</v>
      </c>
      <c r="N506" s="16">
        <f t="shared" si="75"/>
        <v>0</v>
      </c>
      <c r="O506" s="16">
        <f t="shared" si="71"/>
        <v>30000</v>
      </c>
      <c r="P506" s="16">
        <f t="shared" si="76"/>
        <v>30000</v>
      </c>
      <c r="Q506" s="16">
        <f t="shared" si="77"/>
        <v>1.2892996892333031E-8</v>
      </c>
      <c r="S506">
        <f t="shared" si="73"/>
        <v>1</v>
      </c>
      <c r="T506">
        <f t="shared" si="74"/>
        <v>184851</v>
      </c>
    </row>
    <row r="507" spans="10:20" x14ac:dyDescent="0.35">
      <c r="J507" s="15">
        <f t="shared" si="72"/>
        <v>59262</v>
      </c>
      <c r="K507" s="7">
        <v>506</v>
      </c>
      <c r="L507" s="16">
        <f t="shared" si="69"/>
        <v>0</v>
      </c>
      <c r="M507" s="16">
        <f t="shared" si="70"/>
        <v>0</v>
      </c>
      <c r="N507" s="16">
        <f t="shared" si="75"/>
        <v>0</v>
      </c>
      <c r="O507" s="16">
        <f t="shared" si="71"/>
        <v>30000</v>
      </c>
      <c r="P507" s="16">
        <f t="shared" si="76"/>
        <v>30000</v>
      </c>
      <c r="Q507" s="16">
        <f t="shared" si="77"/>
        <v>1.2892996892333031E-8</v>
      </c>
      <c r="S507">
        <f t="shared" si="73"/>
        <v>2</v>
      </c>
      <c r="T507">
        <f t="shared" si="74"/>
        <v>184851</v>
      </c>
    </row>
    <row r="508" spans="10:20" x14ac:dyDescent="0.35">
      <c r="J508" s="15">
        <f t="shared" si="72"/>
        <v>59292</v>
      </c>
      <c r="K508" s="7">
        <v>507</v>
      </c>
      <c r="L508" s="16">
        <f t="shared" si="69"/>
        <v>0</v>
      </c>
      <c r="M508" s="16">
        <f t="shared" si="70"/>
        <v>0</v>
      </c>
      <c r="N508" s="16">
        <f t="shared" si="75"/>
        <v>0</v>
      </c>
      <c r="O508" s="16">
        <f t="shared" si="71"/>
        <v>30000</v>
      </c>
      <c r="P508" s="16">
        <f t="shared" si="76"/>
        <v>30000</v>
      </c>
      <c r="Q508" s="16">
        <f t="shared" si="77"/>
        <v>1.2892996892333031E-8</v>
      </c>
      <c r="S508">
        <f t="shared" si="73"/>
        <v>3</v>
      </c>
      <c r="T508">
        <f t="shared" si="74"/>
        <v>184851</v>
      </c>
    </row>
    <row r="509" spans="10:20" x14ac:dyDescent="0.35">
      <c r="J509" s="15">
        <f t="shared" si="72"/>
        <v>59323</v>
      </c>
      <c r="K509" s="7">
        <v>508</v>
      </c>
      <c r="L509" s="16">
        <f t="shared" si="69"/>
        <v>0</v>
      </c>
      <c r="M509" s="16">
        <f t="shared" si="70"/>
        <v>0</v>
      </c>
      <c r="N509" s="16">
        <f t="shared" si="75"/>
        <v>0</v>
      </c>
      <c r="O509" s="16">
        <f t="shared" si="71"/>
        <v>30000</v>
      </c>
      <c r="P509" s="16">
        <f t="shared" si="76"/>
        <v>30000</v>
      </c>
      <c r="Q509" s="16">
        <f t="shared" si="77"/>
        <v>1.2892996892333031E-8</v>
      </c>
      <c r="S509">
        <f t="shared" si="73"/>
        <v>4</v>
      </c>
      <c r="T509">
        <f t="shared" si="74"/>
        <v>184851</v>
      </c>
    </row>
    <row r="510" spans="10:20" x14ac:dyDescent="0.35">
      <c r="J510" s="15">
        <f t="shared" si="72"/>
        <v>59353</v>
      </c>
      <c r="K510" s="7">
        <v>509</v>
      </c>
      <c r="L510" s="16">
        <f t="shared" si="69"/>
        <v>0</v>
      </c>
      <c r="M510" s="16">
        <f t="shared" si="70"/>
        <v>0</v>
      </c>
      <c r="N510" s="16">
        <f t="shared" si="75"/>
        <v>0</v>
      </c>
      <c r="O510" s="16">
        <f t="shared" si="71"/>
        <v>30000</v>
      </c>
      <c r="P510" s="16">
        <f t="shared" si="76"/>
        <v>30000</v>
      </c>
      <c r="Q510" s="16">
        <f t="shared" si="77"/>
        <v>1.2892996892333031E-8</v>
      </c>
      <c r="S510">
        <f t="shared" si="73"/>
        <v>5</v>
      </c>
      <c r="T510">
        <f t="shared" si="74"/>
        <v>184851</v>
      </c>
    </row>
    <row r="511" spans="10:20" x14ac:dyDescent="0.35">
      <c r="J511" s="15">
        <f t="shared" si="72"/>
        <v>59384</v>
      </c>
      <c r="K511" s="7">
        <v>510</v>
      </c>
      <c r="L511" s="16">
        <f t="shared" si="69"/>
        <v>0</v>
      </c>
      <c r="M511" s="16">
        <f t="shared" si="70"/>
        <v>0</v>
      </c>
      <c r="N511" s="16">
        <f t="shared" si="75"/>
        <v>0</v>
      </c>
      <c r="O511" s="16">
        <f t="shared" si="71"/>
        <v>30000</v>
      </c>
      <c r="P511" s="16">
        <f t="shared" si="76"/>
        <v>30000</v>
      </c>
      <c r="Q511" s="16">
        <f t="shared" si="77"/>
        <v>1.2892996892333031E-8</v>
      </c>
      <c r="S511">
        <f t="shared" si="73"/>
        <v>6</v>
      </c>
      <c r="T511">
        <f t="shared" si="74"/>
        <v>184851</v>
      </c>
    </row>
    <row r="512" spans="10:20" x14ac:dyDescent="0.35">
      <c r="J512" s="15">
        <f t="shared" si="72"/>
        <v>59415</v>
      </c>
      <c r="K512" s="7">
        <v>511</v>
      </c>
      <c r="L512" s="16">
        <f t="shared" si="69"/>
        <v>0</v>
      </c>
      <c r="M512" s="16">
        <f t="shared" si="70"/>
        <v>0</v>
      </c>
      <c r="N512" s="16">
        <f t="shared" si="75"/>
        <v>0</v>
      </c>
      <c r="O512" s="16">
        <f t="shared" si="71"/>
        <v>30000</v>
      </c>
      <c r="P512" s="16">
        <f t="shared" si="76"/>
        <v>30000</v>
      </c>
      <c r="Q512" s="16">
        <f t="shared" si="77"/>
        <v>1.2892996892333031E-8</v>
      </c>
      <c r="S512">
        <f t="shared" si="73"/>
        <v>7</v>
      </c>
      <c r="T512">
        <f t="shared" si="74"/>
        <v>184851</v>
      </c>
    </row>
    <row r="513" spans="10:20" x14ac:dyDescent="0.35">
      <c r="J513" s="15">
        <f t="shared" si="72"/>
        <v>59445</v>
      </c>
      <c r="K513" s="7">
        <v>512</v>
      </c>
      <c r="L513" s="16">
        <f t="shared" si="69"/>
        <v>0</v>
      </c>
      <c r="M513" s="16">
        <f t="shared" si="70"/>
        <v>0</v>
      </c>
      <c r="N513" s="16">
        <f t="shared" si="75"/>
        <v>0</v>
      </c>
      <c r="O513" s="16">
        <f t="shared" si="71"/>
        <v>30000</v>
      </c>
      <c r="P513" s="16">
        <f t="shared" si="76"/>
        <v>30000</v>
      </c>
      <c r="Q513" s="16">
        <f t="shared" si="77"/>
        <v>1.2892996892333031E-8</v>
      </c>
      <c r="S513">
        <f t="shared" si="73"/>
        <v>8</v>
      </c>
      <c r="T513">
        <f t="shared" si="74"/>
        <v>184851</v>
      </c>
    </row>
    <row r="514" spans="10:20" x14ac:dyDescent="0.35">
      <c r="J514" s="15">
        <f t="shared" si="72"/>
        <v>59476</v>
      </c>
      <c r="K514" s="7">
        <v>513</v>
      </c>
      <c r="L514" s="16">
        <f t="shared" ref="L514:L577" si="78">IF(K514&gt;($C$10*12),0,-PPMT($C$4/12,K514,$C$10*12,$C$9))</f>
        <v>0</v>
      </c>
      <c r="M514" s="16">
        <f t="shared" ref="M514:M577" si="79">IF(K514&gt;($C$10*12),0,-IPMT($C$4/12,K514,$C$10*12,$C$9))</f>
        <v>0</v>
      </c>
      <c r="N514" s="16">
        <f t="shared" si="75"/>
        <v>0</v>
      </c>
      <c r="O514" s="16">
        <f t="shared" ref="O514:O577" si="80">+SUM($C$15:$C$17)</f>
        <v>30000</v>
      </c>
      <c r="P514" s="16">
        <f t="shared" si="76"/>
        <v>30000</v>
      </c>
      <c r="Q514" s="16">
        <f t="shared" si="77"/>
        <v>1.2892996892333031E-8</v>
      </c>
      <c r="S514">
        <f t="shared" si="73"/>
        <v>9</v>
      </c>
      <c r="T514">
        <f t="shared" si="74"/>
        <v>184851</v>
      </c>
    </row>
    <row r="515" spans="10:20" x14ac:dyDescent="0.35">
      <c r="J515" s="15">
        <f t="shared" si="72"/>
        <v>59506</v>
      </c>
      <c r="K515" s="7">
        <v>514</v>
      </c>
      <c r="L515" s="16">
        <f t="shared" si="78"/>
        <v>0</v>
      </c>
      <c r="M515" s="16">
        <f t="shared" si="79"/>
        <v>0</v>
      </c>
      <c r="N515" s="16">
        <f t="shared" si="75"/>
        <v>0</v>
      </c>
      <c r="O515" s="16">
        <f t="shared" si="80"/>
        <v>30000</v>
      </c>
      <c r="P515" s="16">
        <f t="shared" si="76"/>
        <v>30000</v>
      </c>
      <c r="Q515" s="16">
        <f t="shared" si="77"/>
        <v>1.2892996892333031E-8</v>
      </c>
      <c r="S515">
        <f t="shared" si="73"/>
        <v>10</v>
      </c>
      <c r="T515">
        <f t="shared" si="74"/>
        <v>184851</v>
      </c>
    </row>
    <row r="516" spans="10:20" x14ac:dyDescent="0.35">
      <c r="J516" s="15">
        <f t="shared" ref="J516:J579" si="81">+EDATE(J515,1)</f>
        <v>59537</v>
      </c>
      <c r="K516" s="7">
        <v>515</v>
      </c>
      <c r="L516" s="16">
        <f t="shared" si="78"/>
        <v>0</v>
      </c>
      <c r="M516" s="16">
        <f t="shared" si="79"/>
        <v>0</v>
      </c>
      <c r="N516" s="16">
        <f t="shared" si="75"/>
        <v>0</v>
      </c>
      <c r="O516" s="16">
        <f t="shared" si="80"/>
        <v>30000</v>
      </c>
      <c r="P516" s="16">
        <f t="shared" si="76"/>
        <v>30000</v>
      </c>
      <c r="Q516" s="16">
        <f t="shared" si="77"/>
        <v>1.2892996892333031E-8</v>
      </c>
      <c r="S516">
        <f t="shared" ref="S516:S579" si="82">+IF((S515+1)&gt;$G$4*12,1,S515+1)</f>
        <v>11</v>
      </c>
      <c r="T516">
        <f t="shared" ref="T516:T579" si="83">+ROUNDDOWN(IF(S516=1,T515*(1+$G$6),T515),0)</f>
        <v>184851</v>
      </c>
    </row>
    <row r="517" spans="10:20" x14ac:dyDescent="0.35">
      <c r="J517" s="15">
        <f t="shared" si="81"/>
        <v>59568</v>
      </c>
      <c r="K517" s="7">
        <v>516</v>
      </c>
      <c r="L517" s="16">
        <f t="shared" si="78"/>
        <v>0</v>
      </c>
      <c r="M517" s="16">
        <f t="shared" si="79"/>
        <v>0</v>
      </c>
      <c r="N517" s="16">
        <f t="shared" si="75"/>
        <v>0</v>
      </c>
      <c r="O517" s="16">
        <f t="shared" si="80"/>
        <v>30000</v>
      </c>
      <c r="P517" s="16">
        <f t="shared" si="76"/>
        <v>30000</v>
      </c>
      <c r="Q517" s="16">
        <f t="shared" si="77"/>
        <v>1.2892996892333031E-8</v>
      </c>
      <c r="S517">
        <f t="shared" si="82"/>
        <v>12</v>
      </c>
      <c r="T517">
        <f t="shared" si="83"/>
        <v>184851</v>
      </c>
    </row>
    <row r="518" spans="10:20" x14ac:dyDescent="0.35">
      <c r="J518" s="15">
        <f t="shared" si="81"/>
        <v>59596</v>
      </c>
      <c r="K518" s="7">
        <v>517</v>
      </c>
      <c r="L518" s="16">
        <f t="shared" si="78"/>
        <v>0</v>
      </c>
      <c r="M518" s="16">
        <f t="shared" si="79"/>
        <v>0</v>
      </c>
      <c r="N518" s="16">
        <f t="shared" si="75"/>
        <v>0</v>
      </c>
      <c r="O518" s="16">
        <f t="shared" si="80"/>
        <v>30000</v>
      </c>
      <c r="P518" s="16">
        <f t="shared" si="76"/>
        <v>30000</v>
      </c>
      <c r="Q518" s="16">
        <f t="shared" si="77"/>
        <v>1.2892996892333031E-8</v>
      </c>
      <c r="S518">
        <f t="shared" si="82"/>
        <v>13</v>
      </c>
      <c r="T518">
        <f t="shared" si="83"/>
        <v>184851</v>
      </c>
    </row>
    <row r="519" spans="10:20" x14ac:dyDescent="0.35">
      <c r="J519" s="15">
        <f t="shared" si="81"/>
        <v>59627</v>
      </c>
      <c r="K519" s="7">
        <v>518</v>
      </c>
      <c r="L519" s="16">
        <f t="shared" si="78"/>
        <v>0</v>
      </c>
      <c r="M519" s="16">
        <f t="shared" si="79"/>
        <v>0</v>
      </c>
      <c r="N519" s="16">
        <f t="shared" si="75"/>
        <v>0</v>
      </c>
      <c r="O519" s="16">
        <f t="shared" si="80"/>
        <v>30000</v>
      </c>
      <c r="P519" s="16">
        <f t="shared" si="76"/>
        <v>30000</v>
      </c>
      <c r="Q519" s="16">
        <f t="shared" si="77"/>
        <v>1.2892996892333031E-8</v>
      </c>
      <c r="S519">
        <f t="shared" si="82"/>
        <v>14</v>
      </c>
      <c r="T519">
        <f t="shared" si="83"/>
        <v>184851</v>
      </c>
    </row>
    <row r="520" spans="10:20" x14ac:dyDescent="0.35">
      <c r="J520" s="15">
        <f t="shared" si="81"/>
        <v>59657</v>
      </c>
      <c r="K520" s="7">
        <v>519</v>
      </c>
      <c r="L520" s="16">
        <f t="shared" si="78"/>
        <v>0</v>
      </c>
      <c r="M520" s="16">
        <f t="shared" si="79"/>
        <v>0</v>
      </c>
      <c r="N520" s="16">
        <f t="shared" si="75"/>
        <v>0</v>
      </c>
      <c r="O520" s="16">
        <f t="shared" si="80"/>
        <v>30000</v>
      </c>
      <c r="P520" s="16">
        <f t="shared" si="76"/>
        <v>30000</v>
      </c>
      <c r="Q520" s="16">
        <f t="shared" si="77"/>
        <v>1.2892996892333031E-8</v>
      </c>
      <c r="S520">
        <f t="shared" si="82"/>
        <v>15</v>
      </c>
      <c r="T520">
        <f t="shared" si="83"/>
        <v>184851</v>
      </c>
    </row>
    <row r="521" spans="10:20" x14ac:dyDescent="0.35">
      <c r="J521" s="15">
        <f t="shared" si="81"/>
        <v>59688</v>
      </c>
      <c r="K521" s="7">
        <v>520</v>
      </c>
      <c r="L521" s="16">
        <f t="shared" si="78"/>
        <v>0</v>
      </c>
      <c r="M521" s="16">
        <f t="shared" si="79"/>
        <v>0</v>
      </c>
      <c r="N521" s="16">
        <f t="shared" si="75"/>
        <v>0</v>
      </c>
      <c r="O521" s="16">
        <f t="shared" si="80"/>
        <v>30000</v>
      </c>
      <c r="P521" s="16">
        <f t="shared" si="76"/>
        <v>30000</v>
      </c>
      <c r="Q521" s="16">
        <f t="shared" si="77"/>
        <v>1.2892996892333031E-8</v>
      </c>
      <c r="S521">
        <f t="shared" si="82"/>
        <v>16</v>
      </c>
      <c r="T521">
        <f t="shared" si="83"/>
        <v>184851</v>
      </c>
    </row>
    <row r="522" spans="10:20" x14ac:dyDescent="0.35">
      <c r="J522" s="15">
        <f t="shared" si="81"/>
        <v>59718</v>
      </c>
      <c r="K522" s="7">
        <v>521</v>
      </c>
      <c r="L522" s="16">
        <f t="shared" si="78"/>
        <v>0</v>
      </c>
      <c r="M522" s="16">
        <f t="shared" si="79"/>
        <v>0</v>
      </c>
      <c r="N522" s="16">
        <f t="shared" si="75"/>
        <v>0</v>
      </c>
      <c r="O522" s="16">
        <f t="shared" si="80"/>
        <v>30000</v>
      </c>
      <c r="P522" s="16">
        <f t="shared" si="76"/>
        <v>30000</v>
      </c>
      <c r="Q522" s="16">
        <f t="shared" si="77"/>
        <v>1.2892996892333031E-8</v>
      </c>
      <c r="S522">
        <f t="shared" si="82"/>
        <v>17</v>
      </c>
      <c r="T522">
        <f t="shared" si="83"/>
        <v>184851</v>
      </c>
    </row>
    <row r="523" spans="10:20" x14ac:dyDescent="0.35">
      <c r="J523" s="15">
        <f t="shared" si="81"/>
        <v>59749</v>
      </c>
      <c r="K523" s="7">
        <v>522</v>
      </c>
      <c r="L523" s="16">
        <f t="shared" si="78"/>
        <v>0</v>
      </c>
      <c r="M523" s="16">
        <f t="shared" si="79"/>
        <v>0</v>
      </c>
      <c r="N523" s="16">
        <f t="shared" si="75"/>
        <v>0</v>
      </c>
      <c r="O523" s="16">
        <f t="shared" si="80"/>
        <v>30000</v>
      </c>
      <c r="P523" s="16">
        <f t="shared" si="76"/>
        <v>30000</v>
      </c>
      <c r="Q523" s="16">
        <f t="shared" si="77"/>
        <v>1.2892996892333031E-8</v>
      </c>
      <c r="S523">
        <f t="shared" si="82"/>
        <v>18</v>
      </c>
      <c r="T523">
        <f t="shared" si="83"/>
        <v>184851</v>
      </c>
    </row>
    <row r="524" spans="10:20" x14ac:dyDescent="0.35">
      <c r="J524" s="15">
        <f t="shared" si="81"/>
        <v>59780</v>
      </c>
      <c r="K524" s="7">
        <v>523</v>
      </c>
      <c r="L524" s="16">
        <f t="shared" si="78"/>
        <v>0</v>
      </c>
      <c r="M524" s="16">
        <f t="shared" si="79"/>
        <v>0</v>
      </c>
      <c r="N524" s="16">
        <f t="shared" si="75"/>
        <v>0</v>
      </c>
      <c r="O524" s="16">
        <f t="shared" si="80"/>
        <v>30000</v>
      </c>
      <c r="P524" s="16">
        <f t="shared" si="76"/>
        <v>30000</v>
      </c>
      <c r="Q524" s="16">
        <f t="shared" si="77"/>
        <v>1.2892996892333031E-8</v>
      </c>
      <c r="S524">
        <f t="shared" si="82"/>
        <v>19</v>
      </c>
      <c r="T524">
        <f t="shared" si="83"/>
        <v>184851</v>
      </c>
    </row>
    <row r="525" spans="10:20" x14ac:dyDescent="0.35">
      <c r="J525" s="15">
        <f t="shared" si="81"/>
        <v>59810</v>
      </c>
      <c r="K525" s="7">
        <v>524</v>
      </c>
      <c r="L525" s="16">
        <f t="shared" si="78"/>
        <v>0</v>
      </c>
      <c r="M525" s="16">
        <f t="shared" si="79"/>
        <v>0</v>
      </c>
      <c r="N525" s="16">
        <f t="shared" si="75"/>
        <v>0</v>
      </c>
      <c r="O525" s="16">
        <f t="shared" si="80"/>
        <v>30000</v>
      </c>
      <c r="P525" s="16">
        <f t="shared" si="76"/>
        <v>30000</v>
      </c>
      <c r="Q525" s="16">
        <f t="shared" si="77"/>
        <v>1.2892996892333031E-8</v>
      </c>
      <c r="S525">
        <f t="shared" si="82"/>
        <v>20</v>
      </c>
      <c r="T525">
        <f t="shared" si="83"/>
        <v>184851</v>
      </c>
    </row>
    <row r="526" spans="10:20" x14ac:dyDescent="0.35">
      <c r="J526" s="15">
        <f t="shared" si="81"/>
        <v>59841</v>
      </c>
      <c r="K526" s="7">
        <v>525</v>
      </c>
      <c r="L526" s="16">
        <f t="shared" si="78"/>
        <v>0</v>
      </c>
      <c r="M526" s="16">
        <f t="shared" si="79"/>
        <v>0</v>
      </c>
      <c r="N526" s="16">
        <f t="shared" si="75"/>
        <v>0</v>
      </c>
      <c r="O526" s="16">
        <f t="shared" si="80"/>
        <v>30000</v>
      </c>
      <c r="P526" s="16">
        <f t="shared" si="76"/>
        <v>30000</v>
      </c>
      <c r="Q526" s="16">
        <f t="shared" si="77"/>
        <v>1.2892996892333031E-8</v>
      </c>
      <c r="S526">
        <f t="shared" si="82"/>
        <v>21</v>
      </c>
      <c r="T526">
        <f t="shared" si="83"/>
        <v>184851</v>
      </c>
    </row>
    <row r="527" spans="10:20" x14ac:dyDescent="0.35">
      <c r="J527" s="15">
        <f t="shared" si="81"/>
        <v>59871</v>
      </c>
      <c r="K527" s="7">
        <v>526</v>
      </c>
      <c r="L527" s="16">
        <f t="shared" si="78"/>
        <v>0</v>
      </c>
      <c r="M527" s="16">
        <f t="shared" si="79"/>
        <v>0</v>
      </c>
      <c r="N527" s="16">
        <f t="shared" si="75"/>
        <v>0</v>
      </c>
      <c r="O527" s="16">
        <f t="shared" si="80"/>
        <v>30000</v>
      </c>
      <c r="P527" s="16">
        <f t="shared" si="76"/>
        <v>30000</v>
      </c>
      <c r="Q527" s="16">
        <f t="shared" si="77"/>
        <v>1.2892996892333031E-8</v>
      </c>
      <c r="S527">
        <f t="shared" si="82"/>
        <v>22</v>
      </c>
      <c r="T527">
        <f t="shared" si="83"/>
        <v>184851</v>
      </c>
    </row>
    <row r="528" spans="10:20" x14ac:dyDescent="0.35">
      <c r="J528" s="15">
        <f t="shared" si="81"/>
        <v>59902</v>
      </c>
      <c r="K528" s="7">
        <v>527</v>
      </c>
      <c r="L528" s="16">
        <f t="shared" si="78"/>
        <v>0</v>
      </c>
      <c r="M528" s="16">
        <f t="shared" si="79"/>
        <v>0</v>
      </c>
      <c r="N528" s="16">
        <f t="shared" si="75"/>
        <v>0</v>
      </c>
      <c r="O528" s="16">
        <f t="shared" si="80"/>
        <v>30000</v>
      </c>
      <c r="P528" s="16">
        <f t="shared" si="76"/>
        <v>30000</v>
      </c>
      <c r="Q528" s="16">
        <f t="shared" si="77"/>
        <v>1.2892996892333031E-8</v>
      </c>
      <c r="S528">
        <f t="shared" si="82"/>
        <v>23</v>
      </c>
      <c r="T528">
        <f t="shared" si="83"/>
        <v>184851</v>
      </c>
    </row>
    <row r="529" spans="10:20" x14ac:dyDescent="0.35">
      <c r="J529" s="15">
        <f t="shared" si="81"/>
        <v>59933</v>
      </c>
      <c r="K529" s="7">
        <v>528</v>
      </c>
      <c r="L529" s="16">
        <f t="shared" si="78"/>
        <v>0</v>
      </c>
      <c r="M529" s="16">
        <f t="shared" si="79"/>
        <v>0</v>
      </c>
      <c r="N529" s="16">
        <f t="shared" si="75"/>
        <v>0</v>
      </c>
      <c r="O529" s="16">
        <f t="shared" si="80"/>
        <v>30000</v>
      </c>
      <c r="P529" s="16">
        <f t="shared" si="76"/>
        <v>30000</v>
      </c>
      <c r="Q529" s="16">
        <f t="shared" si="77"/>
        <v>1.2892996892333031E-8</v>
      </c>
      <c r="S529">
        <f t="shared" si="82"/>
        <v>24</v>
      </c>
      <c r="T529">
        <f t="shared" si="83"/>
        <v>184851</v>
      </c>
    </row>
    <row r="530" spans="10:20" x14ac:dyDescent="0.35">
      <c r="J530" s="15">
        <f t="shared" si="81"/>
        <v>59962</v>
      </c>
      <c r="K530" s="7">
        <v>529</v>
      </c>
      <c r="L530" s="16">
        <f t="shared" si="78"/>
        <v>0</v>
      </c>
      <c r="M530" s="16">
        <f t="shared" si="79"/>
        <v>0</v>
      </c>
      <c r="N530" s="16">
        <f t="shared" si="75"/>
        <v>0</v>
      </c>
      <c r="O530" s="16">
        <f t="shared" si="80"/>
        <v>30000</v>
      </c>
      <c r="P530" s="16">
        <f t="shared" si="76"/>
        <v>30000</v>
      </c>
      <c r="Q530" s="16">
        <f t="shared" si="77"/>
        <v>1.2892996892333031E-8</v>
      </c>
      <c r="S530">
        <f t="shared" si="82"/>
        <v>1</v>
      </c>
      <c r="T530">
        <f t="shared" si="83"/>
        <v>186699</v>
      </c>
    </row>
    <row r="531" spans="10:20" x14ac:dyDescent="0.35">
      <c r="J531" s="15">
        <f t="shared" si="81"/>
        <v>59993</v>
      </c>
      <c r="K531" s="7">
        <v>530</v>
      </c>
      <c r="L531" s="16">
        <f t="shared" si="78"/>
        <v>0</v>
      </c>
      <c r="M531" s="16">
        <f t="shared" si="79"/>
        <v>0</v>
      </c>
      <c r="N531" s="16">
        <f t="shared" si="75"/>
        <v>0</v>
      </c>
      <c r="O531" s="16">
        <f t="shared" si="80"/>
        <v>30000</v>
      </c>
      <c r="P531" s="16">
        <f t="shared" si="76"/>
        <v>30000</v>
      </c>
      <c r="Q531" s="16">
        <f t="shared" si="77"/>
        <v>1.2892996892333031E-8</v>
      </c>
      <c r="S531">
        <f t="shared" si="82"/>
        <v>2</v>
      </c>
      <c r="T531">
        <f t="shared" si="83"/>
        <v>186699</v>
      </c>
    </row>
    <row r="532" spans="10:20" x14ac:dyDescent="0.35">
      <c r="J532" s="15">
        <f t="shared" si="81"/>
        <v>60023</v>
      </c>
      <c r="K532" s="7">
        <v>531</v>
      </c>
      <c r="L532" s="16">
        <f t="shared" si="78"/>
        <v>0</v>
      </c>
      <c r="M532" s="16">
        <f t="shared" si="79"/>
        <v>0</v>
      </c>
      <c r="N532" s="16">
        <f t="shared" si="75"/>
        <v>0</v>
      </c>
      <c r="O532" s="16">
        <f t="shared" si="80"/>
        <v>30000</v>
      </c>
      <c r="P532" s="16">
        <f t="shared" si="76"/>
        <v>30000</v>
      </c>
      <c r="Q532" s="16">
        <f t="shared" si="77"/>
        <v>1.2892996892333031E-8</v>
      </c>
      <c r="S532">
        <f t="shared" si="82"/>
        <v>3</v>
      </c>
      <c r="T532">
        <f t="shared" si="83"/>
        <v>186699</v>
      </c>
    </row>
    <row r="533" spans="10:20" x14ac:dyDescent="0.35">
      <c r="J533" s="15">
        <f t="shared" si="81"/>
        <v>60054</v>
      </c>
      <c r="K533" s="7">
        <v>532</v>
      </c>
      <c r="L533" s="16">
        <f t="shared" si="78"/>
        <v>0</v>
      </c>
      <c r="M533" s="16">
        <f t="shared" si="79"/>
        <v>0</v>
      </c>
      <c r="N533" s="16">
        <f t="shared" si="75"/>
        <v>0</v>
      </c>
      <c r="O533" s="16">
        <f t="shared" si="80"/>
        <v>30000</v>
      </c>
      <c r="P533" s="16">
        <f t="shared" si="76"/>
        <v>30000</v>
      </c>
      <c r="Q533" s="16">
        <f t="shared" si="77"/>
        <v>1.2892996892333031E-8</v>
      </c>
      <c r="S533">
        <f t="shared" si="82"/>
        <v>4</v>
      </c>
      <c r="T533">
        <f t="shared" si="83"/>
        <v>186699</v>
      </c>
    </row>
    <row r="534" spans="10:20" x14ac:dyDescent="0.35">
      <c r="J534" s="15">
        <f t="shared" si="81"/>
        <v>60084</v>
      </c>
      <c r="K534" s="7">
        <v>533</v>
      </c>
      <c r="L534" s="16">
        <f t="shared" si="78"/>
        <v>0</v>
      </c>
      <c r="M534" s="16">
        <f t="shared" si="79"/>
        <v>0</v>
      </c>
      <c r="N534" s="16">
        <f t="shared" si="75"/>
        <v>0</v>
      </c>
      <c r="O534" s="16">
        <f t="shared" si="80"/>
        <v>30000</v>
      </c>
      <c r="P534" s="16">
        <f t="shared" si="76"/>
        <v>30000</v>
      </c>
      <c r="Q534" s="16">
        <f t="shared" si="77"/>
        <v>1.2892996892333031E-8</v>
      </c>
      <c r="S534">
        <f t="shared" si="82"/>
        <v>5</v>
      </c>
      <c r="T534">
        <f t="shared" si="83"/>
        <v>186699</v>
      </c>
    </row>
    <row r="535" spans="10:20" x14ac:dyDescent="0.35">
      <c r="J535" s="15">
        <f t="shared" si="81"/>
        <v>60115</v>
      </c>
      <c r="K535" s="7">
        <v>534</v>
      </c>
      <c r="L535" s="16">
        <f t="shared" si="78"/>
        <v>0</v>
      </c>
      <c r="M535" s="16">
        <f t="shared" si="79"/>
        <v>0</v>
      </c>
      <c r="N535" s="16">
        <f t="shared" si="75"/>
        <v>0</v>
      </c>
      <c r="O535" s="16">
        <f t="shared" si="80"/>
        <v>30000</v>
      </c>
      <c r="P535" s="16">
        <f t="shared" si="76"/>
        <v>30000</v>
      </c>
      <c r="Q535" s="16">
        <f t="shared" si="77"/>
        <v>1.2892996892333031E-8</v>
      </c>
      <c r="S535">
        <f t="shared" si="82"/>
        <v>6</v>
      </c>
      <c r="T535">
        <f t="shared" si="83"/>
        <v>186699</v>
      </c>
    </row>
    <row r="536" spans="10:20" x14ac:dyDescent="0.35">
      <c r="J536" s="15">
        <f t="shared" si="81"/>
        <v>60146</v>
      </c>
      <c r="K536" s="7">
        <v>535</v>
      </c>
      <c r="L536" s="16">
        <f t="shared" si="78"/>
        <v>0</v>
      </c>
      <c r="M536" s="16">
        <f t="shared" si="79"/>
        <v>0</v>
      </c>
      <c r="N536" s="16">
        <f t="shared" si="75"/>
        <v>0</v>
      </c>
      <c r="O536" s="16">
        <f t="shared" si="80"/>
        <v>30000</v>
      </c>
      <c r="P536" s="16">
        <f t="shared" si="76"/>
        <v>30000</v>
      </c>
      <c r="Q536" s="16">
        <f t="shared" si="77"/>
        <v>1.2892996892333031E-8</v>
      </c>
      <c r="S536">
        <f t="shared" si="82"/>
        <v>7</v>
      </c>
      <c r="T536">
        <f t="shared" si="83"/>
        <v>186699</v>
      </c>
    </row>
    <row r="537" spans="10:20" x14ac:dyDescent="0.35">
      <c r="J537" s="15">
        <f t="shared" si="81"/>
        <v>60176</v>
      </c>
      <c r="K537" s="7">
        <v>536</v>
      </c>
      <c r="L537" s="16">
        <f t="shared" si="78"/>
        <v>0</v>
      </c>
      <c r="M537" s="16">
        <f t="shared" si="79"/>
        <v>0</v>
      </c>
      <c r="N537" s="16">
        <f t="shared" si="75"/>
        <v>0</v>
      </c>
      <c r="O537" s="16">
        <f t="shared" si="80"/>
        <v>30000</v>
      </c>
      <c r="P537" s="16">
        <f t="shared" si="76"/>
        <v>30000</v>
      </c>
      <c r="Q537" s="16">
        <f t="shared" si="77"/>
        <v>1.2892996892333031E-8</v>
      </c>
      <c r="S537">
        <f t="shared" si="82"/>
        <v>8</v>
      </c>
      <c r="T537">
        <f t="shared" si="83"/>
        <v>186699</v>
      </c>
    </row>
    <row r="538" spans="10:20" x14ac:dyDescent="0.35">
      <c r="J538" s="15">
        <f t="shared" si="81"/>
        <v>60207</v>
      </c>
      <c r="K538" s="7">
        <v>537</v>
      </c>
      <c r="L538" s="16">
        <f t="shared" si="78"/>
        <v>0</v>
      </c>
      <c r="M538" s="16">
        <f t="shared" si="79"/>
        <v>0</v>
      </c>
      <c r="N538" s="16">
        <f t="shared" si="75"/>
        <v>0</v>
      </c>
      <c r="O538" s="16">
        <f t="shared" si="80"/>
        <v>30000</v>
      </c>
      <c r="P538" s="16">
        <f t="shared" si="76"/>
        <v>30000</v>
      </c>
      <c r="Q538" s="16">
        <f t="shared" si="77"/>
        <v>1.2892996892333031E-8</v>
      </c>
      <c r="S538">
        <f t="shared" si="82"/>
        <v>9</v>
      </c>
      <c r="T538">
        <f t="shared" si="83"/>
        <v>186699</v>
      </c>
    </row>
    <row r="539" spans="10:20" x14ac:dyDescent="0.35">
      <c r="J539" s="15">
        <f t="shared" si="81"/>
        <v>60237</v>
      </c>
      <c r="K539" s="7">
        <v>538</v>
      </c>
      <c r="L539" s="16">
        <f t="shared" si="78"/>
        <v>0</v>
      </c>
      <c r="M539" s="16">
        <f t="shared" si="79"/>
        <v>0</v>
      </c>
      <c r="N539" s="16">
        <f t="shared" si="75"/>
        <v>0</v>
      </c>
      <c r="O539" s="16">
        <f t="shared" si="80"/>
        <v>30000</v>
      </c>
      <c r="P539" s="16">
        <f t="shared" si="76"/>
        <v>30000</v>
      </c>
      <c r="Q539" s="16">
        <f t="shared" si="77"/>
        <v>1.2892996892333031E-8</v>
      </c>
      <c r="S539">
        <f t="shared" si="82"/>
        <v>10</v>
      </c>
      <c r="T539">
        <f t="shared" si="83"/>
        <v>186699</v>
      </c>
    </row>
    <row r="540" spans="10:20" x14ac:dyDescent="0.35">
      <c r="J540" s="15">
        <f t="shared" si="81"/>
        <v>60268</v>
      </c>
      <c r="K540" s="7">
        <v>539</v>
      </c>
      <c r="L540" s="16">
        <f t="shared" si="78"/>
        <v>0</v>
      </c>
      <c r="M540" s="16">
        <f t="shared" si="79"/>
        <v>0</v>
      </c>
      <c r="N540" s="16">
        <f t="shared" si="75"/>
        <v>0</v>
      </c>
      <c r="O540" s="16">
        <f t="shared" si="80"/>
        <v>30000</v>
      </c>
      <c r="P540" s="16">
        <f t="shared" si="76"/>
        <v>30000</v>
      </c>
      <c r="Q540" s="16">
        <f t="shared" si="77"/>
        <v>1.2892996892333031E-8</v>
      </c>
      <c r="S540">
        <f t="shared" si="82"/>
        <v>11</v>
      </c>
      <c r="T540">
        <f t="shared" si="83"/>
        <v>186699</v>
      </c>
    </row>
    <row r="541" spans="10:20" x14ac:dyDescent="0.35">
      <c r="J541" s="15">
        <f t="shared" si="81"/>
        <v>60299</v>
      </c>
      <c r="K541" s="7">
        <v>540</v>
      </c>
      <c r="L541" s="16">
        <f t="shared" si="78"/>
        <v>0</v>
      </c>
      <c r="M541" s="16">
        <f t="shared" si="79"/>
        <v>0</v>
      </c>
      <c r="N541" s="16">
        <f t="shared" si="75"/>
        <v>0</v>
      </c>
      <c r="O541" s="16">
        <f t="shared" si="80"/>
        <v>30000</v>
      </c>
      <c r="P541" s="16">
        <f t="shared" si="76"/>
        <v>30000</v>
      </c>
      <c r="Q541" s="16">
        <f t="shared" si="77"/>
        <v>1.2892996892333031E-8</v>
      </c>
      <c r="S541">
        <f t="shared" si="82"/>
        <v>12</v>
      </c>
      <c r="T541">
        <f t="shared" si="83"/>
        <v>186699</v>
      </c>
    </row>
    <row r="542" spans="10:20" x14ac:dyDescent="0.35">
      <c r="J542" s="15">
        <f t="shared" si="81"/>
        <v>60327</v>
      </c>
      <c r="K542" s="7">
        <v>541</v>
      </c>
      <c r="L542" s="16">
        <f t="shared" si="78"/>
        <v>0</v>
      </c>
      <c r="M542" s="16">
        <f t="shared" si="79"/>
        <v>0</v>
      </c>
      <c r="N542" s="16">
        <f t="shared" si="75"/>
        <v>0</v>
      </c>
      <c r="O542" s="16">
        <f t="shared" si="80"/>
        <v>30000</v>
      </c>
      <c r="P542" s="16">
        <f t="shared" si="76"/>
        <v>30000</v>
      </c>
      <c r="Q542" s="16">
        <f t="shared" si="77"/>
        <v>1.2892996892333031E-8</v>
      </c>
      <c r="S542">
        <f t="shared" si="82"/>
        <v>13</v>
      </c>
      <c r="T542">
        <f t="shared" si="83"/>
        <v>186699</v>
      </c>
    </row>
    <row r="543" spans="10:20" x14ac:dyDescent="0.35">
      <c r="J543" s="15">
        <f t="shared" si="81"/>
        <v>60358</v>
      </c>
      <c r="K543" s="7">
        <v>542</v>
      </c>
      <c r="L543" s="16">
        <f t="shared" si="78"/>
        <v>0</v>
      </c>
      <c r="M543" s="16">
        <f t="shared" si="79"/>
        <v>0</v>
      </c>
      <c r="N543" s="16">
        <f t="shared" si="75"/>
        <v>0</v>
      </c>
      <c r="O543" s="16">
        <f t="shared" si="80"/>
        <v>30000</v>
      </c>
      <c r="P543" s="16">
        <f t="shared" si="76"/>
        <v>30000</v>
      </c>
      <c r="Q543" s="16">
        <f t="shared" si="77"/>
        <v>1.2892996892333031E-8</v>
      </c>
      <c r="S543">
        <f t="shared" si="82"/>
        <v>14</v>
      </c>
      <c r="T543">
        <f t="shared" si="83"/>
        <v>186699</v>
      </c>
    </row>
    <row r="544" spans="10:20" x14ac:dyDescent="0.35">
      <c r="J544" s="15">
        <f t="shared" si="81"/>
        <v>60388</v>
      </c>
      <c r="K544" s="7">
        <v>543</v>
      </c>
      <c r="L544" s="16">
        <f t="shared" si="78"/>
        <v>0</v>
      </c>
      <c r="M544" s="16">
        <f t="shared" si="79"/>
        <v>0</v>
      </c>
      <c r="N544" s="16">
        <f t="shared" si="75"/>
        <v>0</v>
      </c>
      <c r="O544" s="16">
        <f t="shared" si="80"/>
        <v>30000</v>
      </c>
      <c r="P544" s="16">
        <f t="shared" si="76"/>
        <v>30000</v>
      </c>
      <c r="Q544" s="16">
        <f t="shared" si="77"/>
        <v>1.2892996892333031E-8</v>
      </c>
      <c r="S544">
        <f t="shared" si="82"/>
        <v>15</v>
      </c>
      <c r="T544">
        <f t="shared" si="83"/>
        <v>186699</v>
      </c>
    </row>
    <row r="545" spans="10:20" x14ac:dyDescent="0.35">
      <c r="J545" s="15">
        <f t="shared" si="81"/>
        <v>60419</v>
      </c>
      <c r="K545" s="7">
        <v>544</v>
      </c>
      <c r="L545" s="16">
        <f t="shared" si="78"/>
        <v>0</v>
      </c>
      <c r="M545" s="16">
        <f t="shared" si="79"/>
        <v>0</v>
      </c>
      <c r="N545" s="16">
        <f t="shared" si="75"/>
        <v>0</v>
      </c>
      <c r="O545" s="16">
        <f t="shared" si="80"/>
        <v>30000</v>
      </c>
      <c r="P545" s="16">
        <f t="shared" si="76"/>
        <v>30000</v>
      </c>
      <c r="Q545" s="16">
        <f t="shared" si="77"/>
        <v>1.2892996892333031E-8</v>
      </c>
      <c r="S545">
        <f t="shared" si="82"/>
        <v>16</v>
      </c>
      <c r="T545">
        <f t="shared" si="83"/>
        <v>186699</v>
      </c>
    </row>
    <row r="546" spans="10:20" x14ac:dyDescent="0.35">
      <c r="J546" s="15">
        <f t="shared" si="81"/>
        <v>60449</v>
      </c>
      <c r="K546" s="7">
        <v>545</v>
      </c>
      <c r="L546" s="16">
        <f t="shared" si="78"/>
        <v>0</v>
      </c>
      <c r="M546" s="16">
        <f t="shared" si="79"/>
        <v>0</v>
      </c>
      <c r="N546" s="16">
        <f t="shared" si="75"/>
        <v>0</v>
      </c>
      <c r="O546" s="16">
        <f t="shared" si="80"/>
        <v>30000</v>
      </c>
      <c r="P546" s="16">
        <f t="shared" si="76"/>
        <v>30000</v>
      </c>
      <c r="Q546" s="16">
        <f t="shared" si="77"/>
        <v>1.2892996892333031E-8</v>
      </c>
      <c r="S546">
        <f t="shared" si="82"/>
        <v>17</v>
      </c>
      <c r="T546">
        <f t="shared" si="83"/>
        <v>186699</v>
      </c>
    </row>
    <row r="547" spans="10:20" x14ac:dyDescent="0.35">
      <c r="J547" s="15">
        <f t="shared" si="81"/>
        <v>60480</v>
      </c>
      <c r="K547" s="7">
        <v>546</v>
      </c>
      <c r="L547" s="16">
        <f t="shared" si="78"/>
        <v>0</v>
      </c>
      <c r="M547" s="16">
        <f t="shared" si="79"/>
        <v>0</v>
      </c>
      <c r="N547" s="16">
        <f t="shared" si="75"/>
        <v>0</v>
      </c>
      <c r="O547" s="16">
        <f t="shared" si="80"/>
        <v>30000</v>
      </c>
      <c r="P547" s="16">
        <f t="shared" si="76"/>
        <v>30000</v>
      </c>
      <c r="Q547" s="16">
        <f t="shared" si="77"/>
        <v>1.2892996892333031E-8</v>
      </c>
      <c r="S547">
        <f t="shared" si="82"/>
        <v>18</v>
      </c>
      <c r="T547">
        <f t="shared" si="83"/>
        <v>186699</v>
      </c>
    </row>
    <row r="548" spans="10:20" x14ac:dyDescent="0.35">
      <c r="J548" s="15">
        <f t="shared" si="81"/>
        <v>60511</v>
      </c>
      <c r="K548" s="7">
        <v>547</v>
      </c>
      <c r="L548" s="16">
        <f t="shared" si="78"/>
        <v>0</v>
      </c>
      <c r="M548" s="16">
        <f t="shared" si="79"/>
        <v>0</v>
      </c>
      <c r="N548" s="16">
        <f t="shared" si="75"/>
        <v>0</v>
      </c>
      <c r="O548" s="16">
        <f t="shared" si="80"/>
        <v>30000</v>
      </c>
      <c r="P548" s="16">
        <f t="shared" si="76"/>
        <v>30000</v>
      </c>
      <c r="Q548" s="16">
        <f t="shared" si="77"/>
        <v>1.2892996892333031E-8</v>
      </c>
      <c r="S548">
        <f t="shared" si="82"/>
        <v>19</v>
      </c>
      <c r="T548">
        <f t="shared" si="83"/>
        <v>186699</v>
      </c>
    </row>
    <row r="549" spans="10:20" x14ac:dyDescent="0.35">
      <c r="J549" s="15">
        <f t="shared" si="81"/>
        <v>60541</v>
      </c>
      <c r="K549" s="7">
        <v>548</v>
      </c>
      <c r="L549" s="16">
        <f t="shared" si="78"/>
        <v>0</v>
      </c>
      <c r="M549" s="16">
        <f t="shared" si="79"/>
        <v>0</v>
      </c>
      <c r="N549" s="16">
        <f t="shared" si="75"/>
        <v>0</v>
      </c>
      <c r="O549" s="16">
        <f t="shared" si="80"/>
        <v>30000</v>
      </c>
      <c r="P549" s="16">
        <f t="shared" si="76"/>
        <v>30000</v>
      </c>
      <c r="Q549" s="16">
        <f t="shared" si="77"/>
        <v>1.2892996892333031E-8</v>
      </c>
      <c r="S549">
        <f t="shared" si="82"/>
        <v>20</v>
      </c>
      <c r="T549">
        <f t="shared" si="83"/>
        <v>186699</v>
      </c>
    </row>
    <row r="550" spans="10:20" x14ac:dyDescent="0.35">
      <c r="J550" s="15">
        <f t="shared" si="81"/>
        <v>60572</v>
      </c>
      <c r="K550" s="7">
        <v>549</v>
      </c>
      <c r="L550" s="16">
        <f t="shared" si="78"/>
        <v>0</v>
      </c>
      <c r="M550" s="16">
        <f t="shared" si="79"/>
        <v>0</v>
      </c>
      <c r="N550" s="16">
        <f t="shared" si="75"/>
        <v>0</v>
      </c>
      <c r="O550" s="16">
        <f t="shared" si="80"/>
        <v>30000</v>
      </c>
      <c r="P550" s="16">
        <f t="shared" si="76"/>
        <v>30000</v>
      </c>
      <c r="Q550" s="16">
        <f t="shared" si="77"/>
        <v>1.2892996892333031E-8</v>
      </c>
      <c r="S550">
        <f t="shared" si="82"/>
        <v>21</v>
      </c>
      <c r="T550">
        <f t="shared" si="83"/>
        <v>186699</v>
      </c>
    </row>
    <row r="551" spans="10:20" x14ac:dyDescent="0.35">
      <c r="J551" s="15">
        <f t="shared" si="81"/>
        <v>60602</v>
      </c>
      <c r="K551" s="7">
        <v>550</v>
      </c>
      <c r="L551" s="16">
        <f t="shared" si="78"/>
        <v>0</v>
      </c>
      <c r="M551" s="16">
        <f t="shared" si="79"/>
        <v>0</v>
      </c>
      <c r="N551" s="16">
        <f t="shared" si="75"/>
        <v>0</v>
      </c>
      <c r="O551" s="16">
        <f t="shared" si="80"/>
        <v>30000</v>
      </c>
      <c r="P551" s="16">
        <f t="shared" si="76"/>
        <v>30000</v>
      </c>
      <c r="Q551" s="16">
        <f t="shared" si="77"/>
        <v>1.2892996892333031E-8</v>
      </c>
      <c r="S551">
        <f t="shared" si="82"/>
        <v>22</v>
      </c>
      <c r="T551">
        <f t="shared" si="83"/>
        <v>186699</v>
      </c>
    </row>
    <row r="552" spans="10:20" x14ac:dyDescent="0.35">
      <c r="J552" s="15">
        <f t="shared" si="81"/>
        <v>60633</v>
      </c>
      <c r="K552" s="7">
        <v>551</v>
      </c>
      <c r="L552" s="16">
        <f t="shared" si="78"/>
        <v>0</v>
      </c>
      <c r="M552" s="16">
        <f t="shared" si="79"/>
        <v>0</v>
      </c>
      <c r="N552" s="16">
        <f t="shared" si="75"/>
        <v>0</v>
      </c>
      <c r="O552" s="16">
        <f t="shared" si="80"/>
        <v>30000</v>
      </c>
      <c r="P552" s="16">
        <f t="shared" si="76"/>
        <v>30000</v>
      </c>
      <c r="Q552" s="16">
        <f t="shared" si="77"/>
        <v>1.2892996892333031E-8</v>
      </c>
      <c r="S552">
        <f t="shared" si="82"/>
        <v>23</v>
      </c>
      <c r="T552">
        <f t="shared" si="83"/>
        <v>186699</v>
      </c>
    </row>
    <row r="553" spans="10:20" x14ac:dyDescent="0.35">
      <c r="J553" s="15">
        <f t="shared" si="81"/>
        <v>60664</v>
      </c>
      <c r="K553" s="7">
        <v>552</v>
      </c>
      <c r="L553" s="16">
        <f t="shared" si="78"/>
        <v>0</v>
      </c>
      <c r="M553" s="16">
        <f t="shared" si="79"/>
        <v>0</v>
      </c>
      <c r="N553" s="16">
        <f t="shared" si="75"/>
        <v>0</v>
      </c>
      <c r="O553" s="16">
        <f t="shared" si="80"/>
        <v>30000</v>
      </c>
      <c r="P553" s="16">
        <f t="shared" si="76"/>
        <v>30000</v>
      </c>
      <c r="Q553" s="16">
        <f t="shared" si="77"/>
        <v>1.2892996892333031E-8</v>
      </c>
      <c r="S553">
        <f t="shared" si="82"/>
        <v>24</v>
      </c>
      <c r="T553">
        <f t="shared" si="83"/>
        <v>186699</v>
      </c>
    </row>
    <row r="554" spans="10:20" x14ac:dyDescent="0.35">
      <c r="J554" s="15">
        <f t="shared" si="81"/>
        <v>60692</v>
      </c>
      <c r="K554" s="7">
        <v>553</v>
      </c>
      <c r="L554" s="16">
        <f t="shared" si="78"/>
        <v>0</v>
      </c>
      <c r="M554" s="16">
        <f t="shared" si="79"/>
        <v>0</v>
      </c>
      <c r="N554" s="16">
        <f t="shared" si="75"/>
        <v>0</v>
      </c>
      <c r="O554" s="16">
        <f t="shared" si="80"/>
        <v>30000</v>
      </c>
      <c r="P554" s="16">
        <f t="shared" si="76"/>
        <v>30000</v>
      </c>
      <c r="Q554" s="16">
        <f t="shared" si="77"/>
        <v>1.2892996892333031E-8</v>
      </c>
      <c r="S554">
        <f t="shared" si="82"/>
        <v>1</v>
      </c>
      <c r="T554">
        <f t="shared" si="83"/>
        <v>188565</v>
      </c>
    </row>
    <row r="555" spans="10:20" x14ac:dyDescent="0.35">
      <c r="J555" s="15">
        <f t="shared" si="81"/>
        <v>60723</v>
      </c>
      <c r="K555" s="7">
        <v>554</v>
      </c>
      <c r="L555" s="16">
        <f t="shared" si="78"/>
        <v>0</v>
      </c>
      <c r="M555" s="16">
        <f t="shared" si="79"/>
        <v>0</v>
      </c>
      <c r="N555" s="16">
        <f t="shared" si="75"/>
        <v>0</v>
      </c>
      <c r="O555" s="16">
        <f t="shared" si="80"/>
        <v>30000</v>
      </c>
      <c r="P555" s="16">
        <f t="shared" si="76"/>
        <v>30000</v>
      </c>
      <c r="Q555" s="16">
        <f t="shared" si="77"/>
        <v>1.2892996892333031E-8</v>
      </c>
      <c r="S555">
        <f t="shared" si="82"/>
        <v>2</v>
      </c>
      <c r="T555">
        <f t="shared" si="83"/>
        <v>188565</v>
      </c>
    </row>
    <row r="556" spans="10:20" x14ac:dyDescent="0.35">
      <c r="J556" s="15">
        <f t="shared" si="81"/>
        <v>60753</v>
      </c>
      <c r="K556" s="7">
        <v>555</v>
      </c>
      <c r="L556" s="16">
        <f t="shared" si="78"/>
        <v>0</v>
      </c>
      <c r="M556" s="16">
        <f t="shared" si="79"/>
        <v>0</v>
      </c>
      <c r="N556" s="16">
        <f t="shared" si="75"/>
        <v>0</v>
      </c>
      <c r="O556" s="16">
        <f t="shared" si="80"/>
        <v>30000</v>
      </c>
      <c r="P556" s="16">
        <f t="shared" si="76"/>
        <v>30000</v>
      </c>
      <c r="Q556" s="16">
        <f t="shared" si="77"/>
        <v>1.2892996892333031E-8</v>
      </c>
      <c r="S556">
        <f t="shared" si="82"/>
        <v>3</v>
      </c>
      <c r="T556">
        <f t="shared" si="83"/>
        <v>188565</v>
      </c>
    </row>
    <row r="557" spans="10:20" x14ac:dyDescent="0.35">
      <c r="J557" s="15">
        <f t="shared" si="81"/>
        <v>60784</v>
      </c>
      <c r="K557" s="7">
        <v>556</v>
      </c>
      <c r="L557" s="16">
        <f t="shared" si="78"/>
        <v>0</v>
      </c>
      <c r="M557" s="16">
        <f t="shared" si="79"/>
        <v>0</v>
      </c>
      <c r="N557" s="16">
        <f t="shared" si="75"/>
        <v>0</v>
      </c>
      <c r="O557" s="16">
        <f t="shared" si="80"/>
        <v>30000</v>
      </c>
      <c r="P557" s="16">
        <f t="shared" si="76"/>
        <v>30000</v>
      </c>
      <c r="Q557" s="16">
        <f t="shared" si="77"/>
        <v>1.2892996892333031E-8</v>
      </c>
      <c r="S557">
        <f t="shared" si="82"/>
        <v>4</v>
      </c>
      <c r="T557">
        <f t="shared" si="83"/>
        <v>188565</v>
      </c>
    </row>
    <row r="558" spans="10:20" x14ac:dyDescent="0.35">
      <c r="J558" s="15">
        <f t="shared" si="81"/>
        <v>60814</v>
      </c>
      <c r="K558" s="7">
        <v>557</v>
      </c>
      <c r="L558" s="16">
        <f t="shared" si="78"/>
        <v>0</v>
      </c>
      <c r="M558" s="16">
        <f t="shared" si="79"/>
        <v>0</v>
      </c>
      <c r="N558" s="16">
        <f t="shared" ref="N558:N621" si="84">+M558+L558</f>
        <v>0</v>
      </c>
      <c r="O558" s="16">
        <f t="shared" si="80"/>
        <v>30000</v>
      </c>
      <c r="P558" s="16">
        <f t="shared" ref="P558:P621" si="85">+O558+N558</f>
        <v>30000</v>
      </c>
      <c r="Q558" s="16">
        <f t="shared" ref="Q558:Q621" si="86">+Q557-L558</f>
        <v>1.2892996892333031E-8</v>
      </c>
      <c r="S558">
        <f t="shared" si="82"/>
        <v>5</v>
      </c>
      <c r="T558">
        <f t="shared" si="83"/>
        <v>188565</v>
      </c>
    </row>
    <row r="559" spans="10:20" x14ac:dyDescent="0.35">
      <c r="J559" s="15">
        <f t="shared" si="81"/>
        <v>60845</v>
      </c>
      <c r="K559" s="7">
        <v>558</v>
      </c>
      <c r="L559" s="16">
        <f t="shared" si="78"/>
        <v>0</v>
      </c>
      <c r="M559" s="16">
        <f t="shared" si="79"/>
        <v>0</v>
      </c>
      <c r="N559" s="16">
        <f t="shared" si="84"/>
        <v>0</v>
      </c>
      <c r="O559" s="16">
        <f t="shared" si="80"/>
        <v>30000</v>
      </c>
      <c r="P559" s="16">
        <f t="shared" si="85"/>
        <v>30000</v>
      </c>
      <c r="Q559" s="16">
        <f t="shared" si="86"/>
        <v>1.2892996892333031E-8</v>
      </c>
      <c r="S559">
        <f t="shared" si="82"/>
        <v>6</v>
      </c>
      <c r="T559">
        <f t="shared" si="83"/>
        <v>188565</v>
      </c>
    </row>
    <row r="560" spans="10:20" x14ac:dyDescent="0.35">
      <c r="J560" s="15">
        <f t="shared" si="81"/>
        <v>60876</v>
      </c>
      <c r="K560" s="7">
        <v>559</v>
      </c>
      <c r="L560" s="16">
        <f t="shared" si="78"/>
        <v>0</v>
      </c>
      <c r="M560" s="16">
        <f t="shared" si="79"/>
        <v>0</v>
      </c>
      <c r="N560" s="16">
        <f t="shared" si="84"/>
        <v>0</v>
      </c>
      <c r="O560" s="16">
        <f t="shared" si="80"/>
        <v>30000</v>
      </c>
      <c r="P560" s="16">
        <f t="shared" si="85"/>
        <v>30000</v>
      </c>
      <c r="Q560" s="16">
        <f t="shared" si="86"/>
        <v>1.2892996892333031E-8</v>
      </c>
      <c r="S560">
        <f t="shared" si="82"/>
        <v>7</v>
      </c>
      <c r="T560">
        <f t="shared" si="83"/>
        <v>188565</v>
      </c>
    </row>
    <row r="561" spans="10:20" x14ac:dyDescent="0.35">
      <c r="J561" s="15">
        <f t="shared" si="81"/>
        <v>60906</v>
      </c>
      <c r="K561" s="7">
        <v>560</v>
      </c>
      <c r="L561" s="16">
        <f t="shared" si="78"/>
        <v>0</v>
      </c>
      <c r="M561" s="16">
        <f t="shared" si="79"/>
        <v>0</v>
      </c>
      <c r="N561" s="16">
        <f t="shared" si="84"/>
        <v>0</v>
      </c>
      <c r="O561" s="16">
        <f t="shared" si="80"/>
        <v>30000</v>
      </c>
      <c r="P561" s="16">
        <f t="shared" si="85"/>
        <v>30000</v>
      </c>
      <c r="Q561" s="16">
        <f t="shared" si="86"/>
        <v>1.2892996892333031E-8</v>
      </c>
      <c r="S561">
        <f t="shared" si="82"/>
        <v>8</v>
      </c>
      <c r="T561">
        <f t="shared" si="83"/>
        <v>188565</v>
      </c>
    </row>
    <row r="562" spans="10:20" x14ac:dyDescent="0.35">
      <c r="J562" s="15">
        <f t="shared" si="81"/>
        <v>60937</v>
      </c>
      <c r="K562" s="7">
        <v>561</v>
      </c>
      <c r="L562" s="16">
        <f t="shared" si="78"/>
        <v>0</v>
      </c>
      <c r="M562" s="16">
        <f t="shared" si="79"/>
        <v>0</v>
      </c>
      <c r="N562" s="16">
        <f t="shared" si="84"/>
        <v>0</v>
      </c>
      <c r="O562" s="16">
        <f t="shared" si="80"/>
        <v>30000</v>
      </c>
      <c r="P562" s="16">
        <f t="shared" si="85"/>
        <v>30000</v>
      </c>
      <c r="Q562" s="16">
        <f t="shared" si="86"/>
        <v>1.2892996892333031E-8</v>
      </c>
      <c r="S562">
        <f t="shared" si="82"/>
        <v>9</v>
      </c>
      <c r="T562">
        <f t="shared" si="83"/>
        <v>188565</v>
      </c>
    </row>
    <row r="563" spans="10:20" x14ac:dyDescent="0.35">
      <c r="J563" s="15">
        <f t="shared" si="81"/>
        <v>60967</v>
      </c>
      <c r="K563" s="7">
        <v>562</v>
      </c>
      <c r="L563" s="16">
        <f t="shared" si="78"/>
        <v>0</v>
      </c>
      <c r="M563" s="16">
        <f t="shared" si="79"/>
        <v>0</v>
      </c>
      <c r="N563" s="16">
        <f t="shared" si="84"/>
        <v>0</v>
      </c>
      <c r="O563" s="16">
        <f t="shared" si="80"/>
        <v>30000</v>
      </c>
      <c r="P563" s="16">
        <f t="shared" si="85"/>
        <v>30000</v>
      </c>
      <c r="Q563" s="16">
        <f t="shared" si="86"/>
        <v>1.2892996892333031E-8</v>
      </c>
      <c r="S563">
        <f t="shared" si="82"/>
        <v>10</v>
      </c>
      <c r="T563">
        <f t="shared" si="83"/>
        <v>188565</v>
      </c>
    </row>
    <row r="564" spans="10:20" x14ac:dyDescent="0.35">
      <c r="J564" s="15">
        <f t="shared" si="81"/>
        <v>60998</v>
      </c>
      <c r="K564" s="7">
        <v>563</v>
      </c>
      <c r="L564" s="16">
        <f t="shared" si="78"/>
        <v>0</v>
      </c>
      <c r="M564" s="16">
        <f t="shared" si="79"/>
        <v>0</v>
      </c>
      <c r="N564" s="16">
        <f t="shared" si="84"/>
        <v>0</v>
      </c>
      <c r="O564" s="16">
        <f t="shared" si="80"/>
        <v>30000</v>
      </c>
      <c r="P564" s="16">
        <f t="shared" si="85"/>
        <v>30000</v>
      </c>
      <c r="Q564" s="16">
        <f t="shared" si="86"/>
        <v>1.2892996892333031E-8</v>
      </c>
      <c r="S564">
        <f t="shared" si="82"/>
        <v>11</v>
      </c>
      <c r="T564">
        <f t="shared" si="83"/>
        <v>188565</v>
      </c>
    </row>
    <row r="565" spans="10:20" x14ac:dyDescent="0.35">
      <c r="J565" s="15">
        <f t="shared" si="81"/>
        <v>61029</v>
      </c>
      <c r="K565" s="7">
        <v>564</v>
      </c>
      <c r="L565" s="16">
        <f t="shared" si="78"/>
        <v>0</v>
      </c>
      <c r="M565" s="16">
        <f t="shared" si="79"/>
        <v>0</v>
      </c>
      <c r="N565" s="16">
        <f t="shared" si="84"/>
        <v>0</v>
      </c>
      <c r="O565" s="16">
        <f t="shared" si="80"/>
        <v>30000</v>
      </c>
      <c r="P565" s="16">
        <f t="shared" si="85"/>
        <v>30000</v>
      </c>
      <c r="Q565" s="16">
        <f t="shared" si="86"/>
        <v>1.2892996892333031E-8</v>
      </c>
      <c r="S565">
        <f t="shared" si="82"/>
        <v>12</v>
      </c>
      <c r="T565">
        <f t="shared" si="83"/>
        <v>188565</v>
      </c>
    </row>
    <row r="566" spans="10:20" x14ac:dyDescent="0.35">
      <c r="J566" s="15">
        <f t="shared" si="81"/>
        <v>61057</v>
      </c>
      <c r="K566" s="7">
        <v>565</v>
      </c>
      <c r="L566" s="16">
        <f t="shared" si="78"/>
        <v>0</v>
      </c>
      <c r="M566" s="16">
        <f t="shared" si="79"/>
        <v>0</v>
      </c>
      <c r="N566" s="16">
        <f t="shared" si="84"/>
        <v>0</v>
      </c>
      <c r="O566" s="16">
        <f t="shared" si="80"/>
        <v>30000</v>
      </c>
      <c r="P566" s="16">
        <f t="shared" si="85"/>
        <v>30000</v>
      </c>
      <c r="Q566" s="16">
        <f t="shared" si="86"/>
        <v>1.2892996892333031E-8</v>
      </c>
      <c r="S566">
        <f t="shared" si="82"/>
        <v>13</v>
      </c>
      <c r="T566">
        <f t="shared" si="83"/>
        <v>188565</v>
      </c>
    </row>
    <row r="567" spans="10:20" x14ac:dyDescent="0.35">
      <c r="J567" s="15">
        <f t="shared" si="81"/>
        <v>61088</v>
      </c>
      <c r="K567" s="7">
        <v>566</v>
      </c>
      <c r="L567" s="16">
        <f t="shared" si="78"/>
        <v>0</v>
      </c>
      <c r="M567" s="16">
        <f t="shared" si="79"/>
        <v>0</v>
      </c>
      <c r="N567" s="16">
        <f t="shared" si="84"/>
        <v>0</v>
      </c>
      <c r="O567" s="16">
        <f t="shared" si="80"/>
        <v>30000</v>
      </c>
      <c r="P567" s="16">
        <f t="shared" si="85"/>
        <v>30000</v>
      </c>
      <c r="Q567" s="16">
        <f t="shared" si="86"/>
        <v>1.2892996892333031E-8</v>
      </c>
      <c r="S567">
        <f t="shared" si="82"/>
        <v>14</v>
      </c>
      <c r="T567">
        <f t="shared" si="83"/>
        <v>188565</v>
      </c>
    </row>
    <row r="568" spans="10:20" x14ac:dyDescent="0.35">
      <c r="J568" s="15">
        <f t="shared" si="81"/>
        <v>61118</v>
      </c>
      <c r="K568" s="7">
        <v>567</v>
      </c>
      <c r="L568" s="16">
        <f t="shared" si="78"/>
        <v>0</v>
      </c>
      <c r="M568" s="16">
        <f t="shared" si="79"/>
        <v>0</v>
      </c>
      <c r="N568" s="16">
        <f t="shared" si="84"/>
        <v>0</v>
      </c>
      <c r="O568" s="16">
        <f t="shared" si="80"/>
        <v>30000</v>
      </c>
      <c r="P568" s="16">
        <f t="shared" si="85"/>
        <v>30000</v>
      </c>
      <c r="Q568" s="16">
        <f t="shared" si="86"/>
        <v>1.2892996892333031E-8</v>
      </c>
      <c r="S568">
        <f t="shared" si="82"/>
        <v>15</v>
      </c>
      <c r="T568">
        <f t="shared" si="83"/>
        <v>188565</v>
      </c>
    </row>
    <row r="569" spans="10:20" x14ac:dyDescent="0.35">
      <c r="J569" s="15">
        <f t="shared" si="81"/>
        <v>61149</v>
      </c>
      <c r="K569" s="7">
        <v>568</v>
      </c>
      <c r="L569" s="16">
        <f t="shared" si="78"/>
        <v>0</v>
      </c>
      <c r="M569" s="16">
        <f t="shared" si="79"/>
        <v>0</v>
      </c>
      <c r="N569" s="16">
        <f t="shared" si="84"/>
        <v>0</v>
      </c>
      <c r="O569" s="16">
        <f t="shared" si="80"/>
        <v>30000</v>
      </c>
      <c r="P569" s="16">
        <f t="shared" si="85"/>
        <v>30000</v>
      </c>
      <c r="Q569" s="16">
        <f t="shared" si="86"/>
        <v>1.2892996892333031E-8</v>
      </c>
      <c r="S569">
        <f t="shared" si="82"/>
        <v>16</v>
      </c>
      <c r="T569">
        <f t="shared" si="83"/>
        <v>188565</v>
      </c>
    </row>
    <row r="570" spans="10:20" x14ac:dyDescent="0.35">
      <c r="J570" s="15">
        <f t="shared" si="81"/>
        <v>61179</v>
      </c>
      <c r="K570" s="7">
        <v>569</v>
      </c>
      <c r="L570" s="16">
        <f t="shared" si="78"/>
        <v>0</v>
      </c>
      <c r="M570" s="16">
        <f t="shared" si="79"/>
        <v>0</v>
      </c>
      <c r="N570" s="16">
        <f t="shared" si="84"/>
        <v>0</v>
      </c>
      <c r="O570" s="16">
        <f t="shared" si="80"/>
        <v>30000</v>
      </c>
      <c r="P570" s="16">
        <f t="shared" si="85"/>
        <v>30000</v>
      </c>
      <c r="Q570" s="16">
        <f t="shared" si="86"/>
        <v>1.2892996892333031E-8</v>
      </c>
      <c r="S570">
        <f t="shared" si="82"/>
        <v>17</v>
      </c>
      <c r="T570">
        <f t="shared" si="83"/>
        <v>188565</v>
      </c>
    </row>
    <row r="571" spans="10:20" x14ac:dyDescent="0.35">
      <c r="J571" s="15">
        <f t="shared" si="81"/>
        <v>61210</v>
      </c>
      <c r="K571" s="7">
        <v>570</v>
      </c>
      <c r="L571" s="16">
        <f t="shared" si="78"/>
        <v>0</v>
      </c>
      <c r="M571" s="16">
        <f t="shared" si="79"/>
        <v>0</v>
      </c>
      <c r="N571" s="16">
        <f t="shared" si="84"/>
        <v>0</v>
      </c>
      <c r="O571" s="16">
        <f t="shared" si="80"/>
        <v>30000</v>
      </c>
      <c r="P571" s="16">
        <f t="shared" si="85"/>
        <v>30000</v>
      </c>
      <c r="Q571" s="16">
        <f t="shared" si="86"/>
        <v>1.2892996892333031E-8</v>
      </c>
      <c r="S571">
        <f t="shared" si="82"/>
        <v>18</v>
      </c>
      <c r="T571">
        <f t="shared" si="83"/>
        <v>188565</v>
      </c>
    </row>
    <row r="572" spans="10:20" x14ac:dyDescent="0.35">
      <c r="J572" s="15">
        <f t="shared" si="81"/>
        <v>61241</v>
      </c>
      <c r="K572" s="7">
        <v>571</v>
      </c>
      <c r="L572" s="16">
        <f t="shared" si="78"/>
        <v>0</v>
      </c>
      <c r="M572" s="16">
        <f t="shared" si="79"/>
        <v>0</v>
      </c>
      <c r="N572" s="16">
        <f t="shared" si="84"/>
        <v>0</v>
      </c>
      <c r="O572" s="16">
        <f t="shared" si="80"/>
        <v>30000</v>
      </c>
      <c r="P572" s="16">
        <f t="shared" si="85"/>
        <v>30000</v>
      </c>
      <c r="Q572" s="16">
        <f t="shared" si="86"/>
        <v>1.2892996892333031E-8</v>
      </c>
      <c r="S572">
        <f t="shared" si="82"/>
        <v>19</v>
      </c>
      <c r="T572">
        <f t="shared" si="83"/>
        <v>188565</v>
      </c>
    </row>
    <row r="573" spans="10:20" x14ac:dyDescent="0.35">
      <c r="J573" s="15">
        <f t="shared" si="81"/>
        <v>61271</v>
      </c>
      <c r="K573" s="7">
        <v>572</v>
      </c>
      <c r="L573" s="16">
        <f t="shared" si="78"/>
        <v>0</v>
      </c>
      <c r="M573" s="16">
        <f t="shared" si="79"/>
        <v>0</v>
      </c>
      <c r="N573" s="16">
        <f t="shared" si="84"/>
        <v>0</v>
      </c>
      <c r="O573" s="16">
        <f t="shared" si="80"/>
        <v>30000</v>
      </c>
      <c r="P573" s="16">
        <f t="shared" si="85"/>
        <v>30000</v>
      </c>
      <c r="Q573" s="16">
        <f t="shared" si="86"/>
        <v>1.2892996892333031E-8</v>
      </c>
      <c r="S573">
        <f t="shared" si="82"/>
        <v>20</v>
      </c>
      <c r="T573">
        <f t="shared" si="83"/>
        <v>188565</v>
      </c>
    </row>
    <row r="574" spans="10:20" x14ac:dyDescent="0.35">
      <c r="J574" s="15">
        <f t="shared" si="81"/>
        <v>61302</v>
      </c>
      <c r="K574" s="7">
        <v>573</v>
      </c>
      <c r="L574" s="16">
        <f t="shared" si="78"/>
        <v>0</v>
      </c>
      <c r="M574" s="16">
        <f t="shared" si="79"/>
        <v>0</v>
      </c>
      <c r="N574" s="16">
        <f t="shared" si="84"/>
        <v>0</v>
      </c>
      <c r="O574" s="16">
        <f t="shared" si="80"/>
        <v>30000</v>
      </c>
      <c r="P574" s="16">
        <f t="shared" si="85"/>
        <v>30000</v>
      </c>
      <c r="Q574" s="16">
        <f t="shared" si="86"/>
        <v>1.2892996892333031E-8</v>
      </c>
      <c r="S574">
        <f t="shared" si="82"/>
        <v>21</v>
      </c>
      <c r="T574">
        <f t="shared" si="83"/>
        <v>188565</v>
      </c>
    </row>
    <row r="575" spans="10:20" x14ac:dyDescent="0.35">
      <c r="J575" s="15">
        <f t="shared" si="81"/>
        <v>61332</v>
      </c>
      <c r="K575" s="7">
        <v>574</v>
      </c>
      <c r="L575" s="16">
        <f t="shared" si="78"/>
        <v>0</v>
      </c>
      <c r="M575" s="16">
        <f t="shared" si="79"/>
        <v>0</v>
      </c>
      <c r="N575" s="16">
        <f t="shared" si="84"/>
        <v>0</v>
      </c>
      <c r="O575" s="16">
        <f t="shared" si="80"/>
        <v>30000</v>
      </c>
      <c r="P575" s="16">
        <f t="shared" si="85"/>
        <v>30000</v>
      </c>
      <c r="Q575" s="16">
        <f t="shared" si="86"/>
        <v>1.2892996892333031E-8</v>
      </c>
      <c r="S575">
        <f t="shared" si="82"/>
        <v>22</v>
      </c>
      <c r="T575">
        <f t="shared" si="83"/>
        <v>188565</v>
      </c>
    </row>
    <row r="576" spans="10:20" x14ac:dyDescent="0.35">
      <c r="J576" s="15">
        <f t="shared" si="81"/>
        <v>61363</v>
      </c>
      <c r="K576" s="7">
        <v>575</v>
      </c>
      <c r="L576" s="16">
        <f t="shared" si="78"/>
        <v>0</v>
      </c>
      <c r="M576" s="16">
        <f t="shared" si="79"/>
        <v>0</v>
      </c>
      <c r="N576" s="16">
        <f t="shared" si="84"/>
        <v>0</v>
      </c>
      <c r="O576" s="16">
        <f t="shared" si="80"/>
        <v>30000</v>
      </c>
      <c r="P576" s="16">
        <f t="shared" si="85"/>
        <v>30000</v>
      </c>
      <c r="Q576" s="16">
        <f t="shared" si="86"/>
        <v>1.2892996892333031E-8</v>
      </c>
      <c r="S576">
        <f t="shared" si="82"/>
        <v>23</v>
      </c>
      <c r="T576">
        <f t="shared" si="83"/>
        <v>188565</v>
      </c>
    </row>
    <row r="577" spans="10:20" x14ac:dyDescent="0.35">
      <c r="J577" s="15">
        <f t="shared" si="81"/>
        <v>61394</v>
      </c>
      <c r="K577" s="7">
        <v>576</v>
      </c>
      <c r="L577" s="16">
        <f t="shared" si="78"/>
        <v>0</v>
      </c>
      <c r="M577" s="16">
        <f t="shared" si="79"/>
        <v>0</v>
      </c>
      <c r="N577" s="16">
        <f t="shared" si="84"/>
        <v>0</v>
      </c>
      <c r="O577" s="16">
        <f t="shared" si="80"/>
        <v>30000</v>
      </c>
      <c r="P577" s="16">
        <f t="shared" si="85"/>
        <v>30000</v>
      </c>
      <c r="Q577" s="16">
        <f t="shared" si="86"/>
        <v>1.2892996892333031E-8</v>
      </c>
      <c r="S577">
        <f t="shared" si="82"/>
        <v>24</v>
      </c>
      <c r="T577">
        <f t="shared" si="83"/>
        <v>188565</v>
      </c>
    </row>
    <row r="578" spans="10:20" x14ac:dyDescent="0.35">
      <c r="J578" s="15">
        <f t="shared" si="81"/>
        <v>61423</v>
      </c>
      <c r="K578" s="7">
        <v>577</v>
      </c>
      <c r="L578" s="16">
        <f t="shared" ref="L578:L641" si="87">IF(K578&gt;($C$10*12),0,-PPMT($C$4/12,K578,$C$10*12,$C$9))</f>
        <v>0</v>
      </c>
      <c r="M578" s="16">
        <f t="shared" ref="M578:M641" si="88">IF(K578&gt;($C$10*12),0,-IPMT($C$4/12,K578,$C$10*12,$C$9))</f>
        <v>0</v>
      </c>
      <c r="N578" s="16">
        <f t="shared" si="84"/>
        <v>0</v>
      </c>
      <c r="O578" s="16">
        <f t="shared" ref="O578:O641" si="89">+SUM($C$15:$C$17)</f>
        <v>30000</v>
      </c>
      <c r="P578" s="16">
        <f t="shared" si="85"/>
        <v>30000</v>
      </c>
      <c r="Q578" s="16">
        <f t="shared" si="86"/>
        <v>1.2892996892333031E-8</v>
      </c>
      <c r="S578">
        <f t="shared" si="82"/>
        <v>1</v>
      </c>
      <c r="T578">
        <f t="shared" si="83"/>
        <v>190450</v>
      </c>
    </row>
    <row r="579" spans="10:20" x14ac:dyDescent="0.35">
      <c r="J579" s="15">
        <f t="shared" si="81"/>
        <v>61454</v>
      </c>
      <c r="K579" s="7">
        <v>578</v>
      </c>
      <c r="L579" s="16">
        <f t="shared" si="87"/>
        <v>0</v>
      </c>
      <c r="M579" s="16">
        <f t="shared" si="88"/>
        <v>0</v>
      </c>
      <c r="N579" s="16">
        <f t="shared" si="84"/>
        <v>0</v>
      </c>
      <c r="O579" s="16">
        <f t="shared" si="89"/>
        <v>30000</v>
      </c>
      <c r="P579" s="16">
        <f t="shared" si="85"/>
        <v>30000</v>
      </c>
      <c r="Q579" s="16">
        <f t="shared" si="86"/>
        <v>1.2892996892333031E-8</v>
      </c>
      <c r="S579">
        <f t="shared" si="82"/>
        <v>2</v>
      </c>
      <c r="T579">
        <f t="shared" si="83"/>
        <v>190450</v>
      </c>
    </row>
    <row r="580" spans="10:20" x14ac:dyDescent="0.35">
      <c r="J580" s="15">
        <f t="shared" ref="J580:J643" si="90">+EDATE(J579,1)</f>
        <v>61484</v>
      </c>
      <c r="K580" s="7">
        <v>579</v>
      </c>
      <c r="L580" s="16">
        <f t="shared" si="87"/>
        <v>0</v>
      </c>
      <c r="M580" s="16">
        <f t="shared" si="88"/>
        <v>0</v>
      </c>
      <c r="N580" s="16">
        <f t="shared" si="84"/>
        <v>0</v>
      </c>
      <c r="O580" s="16">
        <f t="shared" si="89"/>
        <v>30000</v>
      </c>
      <c r="P580" s="16">
        <f t="shared" si="85"/>
        <v>30000</v>
      </c>
      <c r="Q580" s="16">
        <f t="shared" si="86"/>
        <v>1.2892996892333031E-8</v>
      </c>
      <c r="S580">
        <f t="shared" ref="S580:S643" si="91">+IF((S579+1)&gt;$G$4*12,1,S579+1)</f>
        <v>3</v>
      </c>
      <c r="T580">
        <f t="shared" ref="T580:T643" si="92">+ROUNDDOWN(IF(S580=1,T579*(1+$G$6),T579),0)</f>
        <v>190450</v>
      </c>
    </row>
    <row r="581" spans="10:20" x14ac:dyDescent="0.35">
      <c r="J581" s="15">
        <f t="shared" si="90"/>
        <v>61515</v>
      </c>
      <c r="K581" s="7">
        <v>580</v>
      </c>
      <c r="L581" s="16">
        <f t="shared" si="87"/>
        <v>0</v>
      </c>
      <c r="M581" s="16">
        <f t="shared" si="88"/>
        <v>0</v>
      </c>
      <c r="N581" s="16">
        <f t="shared" si="84"/>
        <v>0</v>
      </c>
      <c r="O581" s="16">
        <f t="shared" si="89"/>
        <v>30000</v>
      </c>
      <c r="P581" s="16">
        <f t="shared" si="85"/>
        <v>30000</v>
      </c>
      <c r="Q581" s="16">
        <f t="shared" si="86"/>
        <v>1.2892996892333031E-8</v>
      </c>
      <c r="S581">
        <f t="shared" si="91"/>
        <v>4</v>
      </c>
      <c r="T581">
        <f t="shared" si="92"/>
        <v>190450</v>
      </c>
    </row>
    <row r="582" spans="10:20" x14ac:dyDescent="0.35">
      <c r="J582" s="15">
        <f t="shared" si="90"/>
        <v>61545</v>
      </c>
      <c r="K582" s="7">
        <v>581</v>
      </c>
      <c r="L582" s="16">
        <f t="shared" si="87"/>
        <v>0</v>
      </c>
      <c r="M582" s="16">
        <f t="shared" si="88"/>
        <v>0</v>
      </c>
      <c r="N582" s="16">
        <f t="shared" si="84"/>
        <v>0</v>
      </c>
      <c r="O582" s="16">
        <f t="shared" si="89"/>
        <v>30000</v>
      </c>
      <c r="P582" s="16">
        <f t="shared" si="85"/>
        <v>30000</v>
      </c>
      <c r="Q582" s="16">
        <f t="shared" si="86"/>
        <v>1.2892996892333031E-8</v>
      </c>
      <c r="S582">
        <f t="shared" si="91"/>
        <v>5</v>
      </c>
      <c r="T582">
        <f t="shared" si="92"/>
        <v>190450</v>
      </c>
    </row>
    <row r="583" spans="10:20" x14ac:dyDescent="0.35">
      <c r="J583" s="15">
        <f t="shared" si="90"/>
        <v>61576</v>
      </c>
      <c r="K583" s="7">
        <v>582</v>
      </c>
      <c r="L583" s="16">
        <f t="shared" si="87"/>
        <v>0</v>
      </c>
      <c r="M583" s="16">
        <f t="shared" si="88"/>
        <v>0</v>
      </c>
      <c r="N583" s="16">
        <f t="shared" si="84"/>
        <v>0</v>
      </c>
      <c r="O583" s="16">
        <f t="shared" si="89"/>
        <v>30000</v>
      </c>
      <c r="P583" s="16">
        <f t="shared" si="85"/>
        <v>30000</v>
      </c>
      <c r="Q583" s="16">
        <f t="shared" si="86"/>
        <v>1.2892996892333031E-8</v>
      </c>
      <c r="S583">
        <f t="shared" si="91"/>
        <v>6</v>
      </c>
      <c r="T583">
        <f t="shared" si="92"/>
        <v>190450</v>
      </c>
    </row>
    <row r="584" spans="10:20" x14ac:dyDescent="0.35">
      <c r="J584" s="15">
        <f t="shared" si="90"/>
        <v>61607</v>
      </c>
      <c r="K584" s="7">
        <v>583</v>
      </c>
      <c r="L584" s="16">
        <f t="shared" si="87"/>
        <v>0</v>
      </c>
      <c r="M584" s="16">
        <f t="shared" si="88"/>
        <v>0</v>
      </c>
      <c r="N584" s="16">
        <f t="shared" si="84"/>
        <v>0</v>
      </c>
      <c r="O584" s="16">
        <f t="shared" si="89"/>
        <v>30000</v>
      </c>
      <c r="P584" s="16">
        <f t="shared" si="85"/>
        <v>30000</v>
      </c>
      <c r="Q584" s="16">
        <f t="shared" si="86"/>
        <v>1.2892996892333031E-8</v>
      </c>
      <c r="S584">
        <f t="shared" si="91"/>
        <v>7</v>
      </c>
      <c r="T584">
        <f t="shared" si="92"/>
        <v>190450</v>
      </c>
    </row>
    <row r="585" spans="10:20" x14ac:dyDescent="0.35">
      <c r="J585" s="15">
        <f t="shared" si="90"/>
        <v>61637</v>
      </c>
      <c r="K585" s="7">
        <v>584</v>
      </c>
      <c r="L585" s="16">
        <f t="shared" si="87"/>
        <v>0</v>
      </c>
      <c r="M585" s="16">
        <f t="shared" si="88"/>
        <v>0</v>
      </c>
      <c r="N585" s="16">
        <f t="shared" si="84"/>
        <v>0</v>
      </c>
      <c r="O585" s="16">
        <f t="shared" si="89"/>
        <v>30000</v>
      </c>
      <c r="P585" s="16">
        <f t="shared" si="85"/>
        <v>30000</v>
      </c>
      <c r="Q585" s="16">
        <f t="shared" si="86"/>
        <v>1.2892996892333031E-8</v>
      </c>
      <c r="S585">
        <f t="shared" si="91"/>
        <v>8</v>
      </c>
      <c r="T585">
        <f t="shared" si="92"/>
        <v>190450</v>
      </c>
    </row>
    <row r="586" spans="10:20" x14ac:dyDescent="0.35">
      <c r="J586" s="15">
        <f t="shared" si="90"/>
        <v>61668</v>
      </c>
      <c r="K586" s="7">
        <v>585</v>
      </c>
      <c r="L586" s="16">
        <f t="shared" si="87"/>
        <v>0</v>
      </c>
      <c r="M586" s="16">
        <f t="shared" si="88"/>
        <v>0</v>
      </c>
      <c r="N586" s="16">
        <f t="shared" si="84"/>
        <v>0</v>
      </c>
      <c r="O586" s="16">
        <f t="shared" si="89"/>
        <v>30000</v>
      </c>
      <c r="P586" s="16">
        <f t="shared" si="85"/>
        <v>30000</v>
      </c>
      <c r="Q586" s="16">
        <f t="shared" si="86"/>
        <v>1.2892996892333031E-8</v>
      </c>
      <c r="S586">
        <f t="shared" si="91"/>
        <v>9</v>
      </c>
      <c r="T586">
        <f t="shared" si="92"/>
        <v>190450</v>
      </c>
    </row>
    <row r="587" spans="10:20" x14ac:dyDescent="0.35">
      <c r="J587" s="15">
        <f t="shared" si="90"/>
        <v>61698</v>
      </c>
      <c r="K587" s="7">
        <v>586</v>
      </c>
      <c r="L587" s="16">
        <f t="shared" si="87"/>
        <v>0</v>
      </c>
      <c r="M587" s="16">
        <f t="shared" si="88"/>
        <v>0</v>
      </c>
      <c r="N587" s="16">
        <f t="shared" si="84"/>
        <v>0</v>
      </c>
      <c r="O587" s="16">
        <f t="shared" si="89"/>
        <v>30000</v>
      </c>
      <c r="P587" s="16">
        <f t="shared" si="85"/>
        <v>30000</v>
      </c>
      <c r="Q587" s="16">
        <f t="shared" si="86"/>
        <v>1.2892996892333031E-8</v>
      </c>
      <c r="S587">
        <f t="shared" si="91"/>
        <v>10</v>
      </c>
      <c r="T587">
        <f t="shared" si="92"/>
        <v>190450</v>
      </c>
    </row>
    <row r="588" spans="10:20" x14ac:dyDescent="0.35">
      <c r="J588" s="15">
        <f t="shared" si="90"/>
        <v>61729</v>
      </c>
      <c r="K588" s="7">
        <v>587</v>
      </c>
      <c r="L588" s="16">
        <f t="shared" si="87"/>
        <v>0</v>
      </c>
      <c r="M588" s="16">
        <f t="shared" si="88"/>
        <v>0</v>
      </c>
      <c r="N588" s="16">
        <f t="shared" si="84"/>
        <v>0</v>
      </c>
      <c r="O588" s="16">
        <f t="shared" si="89"/>
        <v>30000</v>
      </c>
      <c r="P588" s="16">
        <f t="shared" si="85"/>
        <v>30000</v>
      </c>
      <c r="Q588" s="16">
        <f t="shared" si="86"/>
        <v>1.2892996892333031E-8</v>
      </c>
      <c r="S588">
        <f t="shared" si="91"/>
        <v>11</v>
      </c>
      <c r="T588">
        <f t="shared" si="92"/>
        <v>190450</v>
      </c>
    </row>
    <row r="589" spans="10:20" x14ac:dyDescent="0.35">
      <c r="J589" s="15">
        <f t="shared" si="90"/>
        <v>61760</v>
      </c>
      <c r="K589" s="7">
        <v>588</v>
      </c>
      <c r="L589" s="16">
        <f t="shared" si="87"/>
        <v>0</v>
      </c>
      <c r="M589" s="16">
        <f t="shared" si="88"/>
        <v>0</v>
      </c>
      <c r="N589" s="16">
        <f t="shared" si="84"/>
        <v>0</v>
      </c>
      <c r="O589" s="16">
        <f t="shared" si="89"/>
        <v>30000</v>
      </c>
      <c r="P589" s="16">
        <f t="shared" si="85"/>
        <v>30000</v>
      </c>
      <c r="Q589" s="16">
        <f t="shared" si="86"/>
        <v>1.2892996892333031E-8</v>
      </c>
      <c r="S589">
        <f t="shared" si="91"/>
        <v>12</v>
      </c>
      <c r="T589">
        <f t="shared" si="92"/>
        <v>190450</v>
      </c>
    </row>
    <row r="590" spans="10:20" x14ac:dyDescent="0.35">
      <c r="J590" s="15">
        <f t="shared" si="90"/>
        <v>61788</v>
      </c>
      <c r="K590" s="7">
        <v>589</v>
      </c>
      <c r="L590" s="16">
        <f t="shared" si="87"/>
        <v>0</v>
      </c>
      <c r="M590" s="16">
        <f t="shared" si="88"/>
        <v>0</v>
      </c>
      <c r="N590" s="16">
        <f t="shared" si="84"/>
        <v>0</v>
      </c>
      <c r="O590" s="16">
        <f t="shared" si="89"/>
        <v>30000</v>
      </c>
      <c r="P590" s="16">
        <f t="shared" si="85"/>
        <v>30000</v>
      </c>
      <c r="Q590" s="16">
        <f t="shared" si="86"/>
        <v>1.2892996892333031E-8</v>
      </c>
      <c r="S590">
        <f t="shared" si="91"/>
        <v>13</v>
      </c>
      <c r="T590">
        <f t="shared" si="92"/>
        <v>190450</v>
      </c>
    </row>
    <row r="591" spans="10:20" x14ac:dyDescent="0.35">
      <c r="J591" s="15">
        <f t="shared" si="90"/>
        <v>61819</v>
      </c>
      <c r="K591" s="7">
        <v>590</v>
      </c>
      <c r="L591" s="16">
        <f t="shared" si="87"/>
        <v>0</v>
      </c>
      <c r="M591" s="16">
        <f t="shared" si="88"/>
        <v>0</v>
      </c>
      <c r="N591" s="16">
        <f t="shared" si="84"/>
        <v>0</v>
      </c>
      <c r="O591" s="16">
        <f t="shared" si="89"/>
        <v>30000</v>
      </c>
      <c r="P591" s="16">
        <f t="shared" si="85"/>
        <v>30000</v>
      </c>
      <c r="Q591" s="16">
        <f t="shared" si="86"/>
        <v>1.2892996892333031E-8</v>
      </c>
      <c r="S591">
        <f t="shared" si="91"/>
        <v>14</v>
      </c>
      <c r="T591">
        <f t="shared" si="92"/>
        <v>190450</v>
      </c>
    </row>
    <row r="592" spans="10:20" x14ac:dyDescent="0.35">
      <c r="J592" s="15">
        <f t="shared" si="90"/>
        <v>61849</v>
      </c>
      <c r="K592" s="7">
        <v>591</v>
      </c>
      <c r="L592" s="16">
        <f t="shared" si="87"/>
        <v>0</v>
      </c>
      <c r="M592" s="16">
        <f t="shared" si="88"/>
        <v>0</v>
      </c>
      <c r="N592" s="16">
        <f t="shared" si="84"/>
        <v>0</v>
      </c>
      <c r="O592" s="16">
        <f t="shared" si="89"/>
        <v>30000</v>
      </c>
      <c r="P592" s="16">
        <f t="shared" si="85"/>
        <v>30000</v>
      </c>
      <c r="Q592" s="16">
        <f t="shared" si="86"/>
        <v>1.2892996892333031E-8</v>
      </c>
      <c r="S592">
        <f t="shared" si="91"/>
        <v>15</v>
      </c>
      <c r="T592">
        <f t="shared" si="92"/>
        <v>190450</v>
      </c>
    </row>
    <row r="593" spans="10:20" x14ac:dyDescent="0.35">
      <c r="J593" s="15">
        <f t="shared" si="90"/>
        <v>61880</v>
      </c>
      <c r="K593" s="7">
        <v>592</v>
      </c>
      <c r="L593" s="16">
        <f t="shared" si="87"/>
        <v>0</v>
      </c>
      <c r="M593" s="16">
        <f t="shared" si="88"/>
        <v>0</v>
      </c>
      <c r="N593" s="16">
        <f t="shared" si="84"/>
        <v>0</v>
      </c>
      <c r="O593" s="16">
        <f t="shared" si="89"/>
        <v>30000</v>
      </c>
      <c r="P593" s="16">
        <f t="shared" si="85"/>
        <v>30000</v>
      </c>
      <c r="Q593" s="16">
        <f t="shared" si="86"/>
        <v>1.2892996892333031E-8</v>
      </c>
      <c r="S593">
        <f t="shared" si="91"/>
        <v>16</v>
      </c>
      <c r="T593">
        <f t="shared" si="92"/>
        <v>190450</v>
      </c>
    </row>
    <row r="594" spans="10:20" x14ac:dyDescent="0.35">
      <c r="J594" s="15">
        <f t="shared" si="90"/>
        <v>61910</v>
      </c>
      <c r="K594" s="7">
        <v>593</v>
      </c>
      <c r="L594" s="16">
        <f t="shared" si="87"/>
        <v>0</v>
      </c>
      <c r="M594" s="16">
        <f t="shared" si="88"/>
        <v>0</v>
      </c>
      <c r="N594" s="16">
        <f t="shared" si="84"/>
        <v>0</v>
      </c>
      <c r="O594" s="16">
        <f t="shared" si="89"/>
        <v>30000</v>
      </c>
      <c r="P594" s="16">
        <f t="shared" si="85"/>
        <v>30000</v>
      </c>
      <c r="Q594" s="16">
        <f t="shared" si="86"/>
        <v>1.2892996892333031E-8</v>
      </c>
      <c r="S594">
        <f t="shared" si="91"/>
        <v>17</v>
      </c>
      <c r="T594">
        <f t="shared" si="92"/>
        <v>190450</v>
      </c>
    </row>
    <row r="595" spans="10:20" x14ac:dyDescent="0.35">
      <c r="J595" s="15">
        <f t="shared" si="90"/>
        <v>61941</v>
      </c>
      <c r="K595" s="7">
        <v>594</v>
      </c>
      <c r="L595" s="16">
        <f t="shared" si="87"/>
        <v>0</v>
      </c>
      <c r="M595" s="16">
        <f t="shared" si="88"/>
        <v>0</v>
      </c>
      <c r="N595" s="16">
        <f t="shared" si="84"/>
        <v>0</v>
      </c>
      <c r="O595" s="16">
        <f t="shared" si="89"/>
        <v>30000</v>
      </c>
      <c r="P595" s="16">
        <f t="shared" si="85"/>
        <v>30000</v>
      </c>
      <c r="Q595" s="16">
        <f t="shared" si="86"/>
        <v>1.2892996892333031E-8</v>
      </c>
      <c r="S595">
        <f t="shared" si="91"/>
        <v>18</v>
      </c>
      <c r="T595">
        <f t="shared" si="92"/>
        <v>190450</v>
      </c>
    </row>
    <row r="596" spans="10:20" x14ac:dyDescent="0.35">
      <c r="J596" s="15">
        <f t="shared" si="90"/>
        <v>61972</v>
      </c>
      <c r="K596" s="7">
        <v>595</v>
      </c>
      <c r="L596" s="16">
        <f t="shared" si="87"/>
        <v>0</v>
      </c>
      <c r="M596" s="16">
        <f t="shared" si="88"/>
        <v>0</v>
      </c>
      <c r="N596" s="16">
        <f t="shared" si="84"/>
        <v>0</v>
      </c>
      <c r="O596" s="16">
        <f t="shared" si="89"/>
        <v>30000</v>
      </c>
      <c r="P596" s="16">
        <f t="shared" si="85"/>
        <v>30000</v>
      </c>
      <c r="Q596" s="16">
        <f t="shared" si="86"/>
        <v>1.2892996892333031E-8</v>
      </c>
      <c r="S596">
        <f t="shared" si="91"/>
        <v>19</v>
      </c>
      <c r="T596">
        <f t="shared" si="92"/>
        <v>190450</v>
      </c>
    </row>
    <row r="597" spans="10:20" x14ac:dyDescent="0.35">
      <c r="J597" s="15">
        <f t="shared" si="90"/>
        <v>62002</v>
      </c>
      <c r="K597" s="7">
        <v>596</v>
      </c>
      <c r="L597" s="16">
        <f t="shared" si="87"/>
        <v>0</v>
      </c>
      <c r="M597" s="16">
        <f t="shared" si="88"/>
        <v>0</v>
      </c>
      <c r="N597" s="16">
        <f t="shared" si="84"/>
        <v>0</v>
      </c>
      <c r="O597" s="16">
        <f t="shared" si="89"/>
        <v>30000</v>
      </c>
      <c r="P597" s="16">
        <f t="shared" si="85"/>
        <v>30000</v>
      </c>
      <c r="Q597" s="16">
        <f t="shared" si="86"/>
        <v>1.2892996892333031E-8</v>
      </c>
      <c r="S597">
        <f t="shared" si="91"/>
        <v>20</v>
      </c>
      <c r="T597">
        <f t="shared" si="92"/>
        <v>190450</v>
      </c>
    </row>
    <row r="598" spans="10:20" x14ac:dyDescent="0.35">
      <c r="J598" s="15">
        <f t="shared" si="90"/>
        <v>62033</v>
      </c>
      <c r="K598" s="7">
        <v>597</v>
      </c>
      <c r="L598" s="16">
        <f t="shared" si="87"/>
        <v>0</v>
      </c>
      <c r="M598" s="16">
        <f t="shared" si="88"/>
        <v>0</v>
      </c>
      <c r="N598" s="16">
        <f t="shared" si="84"/>
        <v>0</v>
      </c>
      <c r="O598" s="16">
        <f t="shared" si="89"/>
        <v>30000</v>
      </c>
      <c r="P598" s="16">
        <f t="shared" si="85"/>
        <v>30000</v>
      </c>
      <c r="Q598" s="16">
        <f t="shared" si="86"/>
        <v>1.2892996892333031E-8</v>
      </c>
      <c r="S598">
        <f t="shared" si="91"/>
        <v>21</v>
      </c>
      <c r="T598">
        <f t="shared" si="92"/>
        <v>190450</v>
      </c>
    </row>
    <row r="599" spans="10:20" x14ac:dyDescent="0.35">
      <c r="J599" s="15">
        <f t="shared" si="90"/>
        <v>62063</v>
      </c>
      <c r="K599" s="7">
        <v>598</v>
      </c>
      <c r="L599" s="16">
        <f t="shared" si="87"/>
        <v>0</v>
      </c>
      <c r="M599" s="16">
        <f t="shared" si="88"/>
        <v>0</v>
      </c>
      <c r="N599" s="16">
        <f t="shared" si="84"/>
        <v>0</v>
      </c>
      <c r="O599" s="16">
        <f t="shared" si="89"/>
        <v>30000</v>
      </c>
      <c r="P599" s="16">
        <f t="shared" si="85"/>
        <v>30000</v>
      </c>
      <c r="Q599" s="16">
        <f t="shared" si="86"/>
        <v>1.2892996892333031E-8</v>
      </c>
      <c r="S599">
        <f t="shared" si="91"/>
        <v>22</v>
      </c>
      <c r="T599">
        <f t="shared" si="92"/>
        <v>190450</v>
      </c>
    </row>
    <row r="600" spans="10:20" x14ac:dyDescent="0.35">
      <c r="J600" s="15">
        <f t="shared" si="90"/>
        <v>62094</v>
      </c>
      <c r="K600" s="7">
        <v>599</v>
      </c>
      <c r="L600" s="16">
        <f t="shared" si="87"/>
        <v>0</v>
      </c>
      <c r="M600" s="16">
        <f t="shared" si="88"/>
        <v>0</v>
      </c>
      <c r="N600" s="16">
        <f t="shared" si="84"/>
        <v>0</v>
      </c>
      <c r="O600" s="16">
        <f t="shared" si="89"/>
        <v>30000</v>
      </c>
      <c r="P600" s="16">
        <f t="shared" si="85"/>
        <v>30000</v>
      </c>
      <c r="Q600" s="16">
        <f t="shared" si="86"/>
        <v>1.2892996892333031E-8</v>
      </c>
      <c r="S600">
        <f t="shared" si="91"/>
        <v>23</v>
      </c>
      <c r="T600">
        <f t="shared" si="92"/>
        <v>190450</v>
      </c>
    </row>
    <row r="601" spans="10:20" x14ac:dyDescent="0.35">
      <c r="J601" s="15">
        <f t="shared" si="90"/>
        <v>62125</v>
      </c>
      <c r="K601" s="7">
        <v>600</v>
      </c>
      <c r="L601" s="16">
        <f t="shared" si="87"/>
        <v>0</v>
      </c>
      <c r="M601" s="16">
        <f t="shared" si="88"/>
        <v>0</v>
      </c>
      <c r="N601" s="16">
        <f t="shared" si="84"/>
        <v>0</v>
      </c>
      <c r="O601" s="16">
        <f t="shared" si="89"/>
        <v>30000</v>
      </c>
      <c r="P601" s="16">
        <f t="shared" si="85"/>
        <v>30000</v>
      </c>
      <c r="Q601" s="16">
        <f t="shared" si="86"/>
        <v>1.2892996892333031E-8</v>
      </c>
      <c r="S601">
        <f t="shared" si="91"/>
        <v>24</v>
      </c>
      <c r="T601">
        <f t="shared" si="92"/>
        <v>190450</v>
      </c>
    </row>
    <row r="602" spans="10:20" x14ac:dyDescent="0.35">
      <c r="J602" s="15">
        <f t="shared" si="90"/>
        <v>62153</v>
      </c>
      <c r="K602" s="7">
        <v>601</v>
      </c>
      <c r="L602" s="16">
        <f t="shared" si="87"/>
        <v>0</v>
      </c>
      <c r="M602" s="16">
        <f t="shared" si="88"/>
        <v>0</v>
      </c>
      <c r="N602" s="16">
        <f t="shared" si="84"/>
        <v>0</v>
      </c>
      <c r="O602" s="16">
        <f t="shared" si="89"/>
        <v>30000</v>
      </c>
      <c r="P602" s="16">
        <f t="shared" si="85"/>
        <v>30000</v>
      </c>
      <c r="Q602" s="16">
        <f t="shared" si="86"/>
        <v>1.2892996892333031E-8</v>
      </c>
      <c r="S602">
        <f t="shared" si="91"/>
        <v>1</v>
      </c>
      <c r="T602">
        <f t="shared" si="92"/>
        <v>192354</v>
      </c>
    </row>
    <row r="603" spans="10:20" x14ac:dyDescent="0.35">
      <c r="J603" s="15">
        <f t="shared" si="90"/>
        <v>62184</v>
      </c>
      <c r="K603" s="7">
        <v>602</v>
      </c>
      <c r="L603" s="16">
        <f t="shared" si="87"/>
        <v>0</v>
      </c>
      <c r="M603" s="16">
        <f t="shared" si="88"/>
        <v>0</v>
      </c>
      <c r="N603" s="16">
        <f t="shared" si="84"/>
        <v>0</v>
      </c>
      <c r="O603" s="16">
        <f t="shared" si="89"/>
        <v>30000</v>
      </c>
      <c r="P603" s="16">
        <f t="shared" si="85"/>
        <v>30000</v>
      </c>
      <c r="Q603" s="16">
        <f t="shared" si="86"/>
        <v>1.2892996892333031E-8</v>
      </c>
      <c r="S603">
        <f t="shared" si="91"/>
        <v>2</v>
      </c>
      <c r="T603">
        <f t="shared" si="92"/>
        <v>192354</v>
      </c>
    </row>
    <row r="604" spans="10:20" x14ac:dyDescent="0.35">
      <c r="J604" s="15">
        <f t="shared" si="90"/>
        <v>62214</v>
      </c>
      <c r="K604" s="7">
        <v>603</v>
      </c>
      <c r="L604" s="16">
        <f t="shared" si="87"/>
        <v>0</v>
      </c>
      <c r="M604" s="16">
        <f t="shared" si="88"/>
        <v>0</v>
      </c>
      <c r="N604" s="16">
        <f t="shared" si="84"/>
        <v>0</v>
      </c>
      <c r="O604" s="16">
        <f t="shared" si="89"/>
        <v>30000</v>
      </c>
      <c r="P604" s="16">
        <f t="shared" si="85"/>
        <v>30000</v>
      </c>
      <c r="Q604" s="16">
        <f t="shared" si="86"/>
        <v>1.2892996892333031E-8</v>
      </c>
      <c r="S604">
        <f t="shared" si="91"/>
        <v>3</v>
      </c>
      <c r="T604">
        <f t="shared" si="92"/>
        <v>192354</v>
      </c>
    </row>
    <row r="605" spans="10:20" x14ac:dyDescent="0.35">
      <c r="J605" s="15">
        <f t="shared" si="90"/>
        <v>62245</v>
      </c>
      <c r="K605" s="7">
        <v>604</v>
      </c>
      <c r="L605" s="16">
        <f t="shared" si="87"/>
        <v>0</v>
      </c>
      <c r="M605" s="16">
        <f t="shared" si="88"/>
        <v>0</v>
      </c>
      <c r="N605" s="16">
        <f t="shared" si="84"/>
        <v>0</v>
      </c>
      <c r="O605" s="16">
        <f t="shared" si="89"/>
        <v>30000</v>
      </c>
      <c r="P605" s="16">
        <f t="shared" si="85"/>
        <v>30000</v>
      </c>
      <c r="Q605" s="16">
        <f t="shared" si="86"/>
        <v>1.2892996892333031E-8</v>
      </c>
      <c r="S605">
        <f t="shared" si="91"/>
        <v>4</v>
      </c>
      <c r="T605">
        <f t="shared" si="92"/>
        <v>192354</v>
      </c>
    </row>
    <row r="606" spans="10:20" x14ac:dyDescent="0.35">
      <c r="J606" s="15">
        <f t="shared" si="90"/>
        <v>62275</v>
      </c>
      <c r="K606" s="7">
        <v>605</v>
      </c>
      <c r="L606" s="16">
        <f t="shared" si="87"/>
        <v>0</v>
      </c>
      <c r="M606" s="16">
        <f t="shared" si="88"/>
        <v>0</v>
      </c>
      <c r="N606" s="16">
        <f t="shared" si="84"/>
        <v>0</v>
      </c>
      <c r="O606" s="16">
        <f t="shared" si="89"/>
        <v>30000</v>
      </c>
      <c r="P606" s="16">
        <f t="shared" si="85"/>
        <v>30000</v>
      </c>
      <c r="Q606" s="16">
        <f t="shared" si="86"/>
        <v>1.2892996892333031E-8</v>
      </c>
      <c r="S606">
        <f t="shared" si="91"/>
        <v>5</v>
      </c>
      <c r="T606">
        <f t="shared" si="92"/>
        <v>192354</v>
      </c>
    </row>
    <row r="607" spans="10:20" x14ac:dyDescent="0.35">
      <c r="J607" s="15">
        <f t="shared" si="90"/>
        <v>62306</v>
      </c>
      <c r="K607" s="7">
        <v>606</v>
      </c>
      <c r="L607" s="16">
        <f t="shared" si="87"/>
        <v>0</v>
      </c>
      <c r="M607" s="16">
        <f t="shared" si="88"/>
        <v>0</v>
      </c>
      <c r="N607" s="16">
        <f t="shared" si="84"/>
        <v>0</v>
      </c>
      <c r="O607" s="16">
        <f t="shared" si="89"/>
        <v>30000</v>
      </c>
      <c r="P607" s="16">
        <f t="shared" si="85"/>
        <v>30000</v>
      </c>
      <c r="Q607" s="16">
        <f t="shared" si="86"/>
        <v>1.2892996892333031E-8</v>
      </c>
      <c r="S607">
        <f t="shared" si="91"/>
        <v>6</v>
      </c>
      <c r="T607">
        <f t="shared" si="92"/>
        <v>192354</v>
      </c>
    </row>
    <row r="608" spans="10:20" x14ac:dyDescent="0.35">
      <c r="J608" s="15">
        <f t="shared" si="90"/>
        <v>62337</v>
      </c>
      <c r="K608" s="7">
        <v>607</v>
      </c>
      <c r="L608" s="16">
        <f t="shared" si="87"/>
        <v>0</v>
      </c>
      <c r="M608" s="16">
        <f t="shared" si="88"/>
        <v>0</v>
      </c>
      <c r="N608" s="16">
        <f t="shared" si="84"/>
        <v>0</v>
      </c>
      <c r="O608" s="16">
        <f t="shared" si="89"/>
        <v>30000</v>
      </c>
      <c r="P608" s="16">
        <f t="shared" si="85"/>
        <v>30000</v>
      </c>
      <c r="Q608" s="16">
        <f t="shared" si="86"/>
        <v>1.2892996892333031E-8</v>
      </c>
      <c r="S608">
        <f t="shared" si="91"/>
        <v>7</v>
      </c>
      <c r="T608">
        <f t="shared" si="92"/>
        <v>192354</v>
      </c>
    </row>
    <row r="609" spans="10:20" x14ac:dyDescent="0.35">
      <c r="J609" s="15">
        <f t="shared" si="90"/>
        <v>62367</v>
      </c>
      <c r="K609" s="7">
        <v>608</v>
      </c>
      <c r="L609" s="16">
        <f t="shared" si="87"/>
        <v>0</v>
      </c>
      <c r="M609" s="16">
        <f t="shared" si="88"/>
        <v>0</v>
      </c>
      <c r="N609" s="16">
        <f t="shared" si="84"/>
        <v>0</v>
      </c>
      <c r="O609" s="16">
        <f t="shared" si="89"/>
        <v>30000</v>
      </c>
      <c r="P609" s="16">
        <f t="shared" si="85"/>
        <v>30000</v>
      </c>
      <c r="Q609" s="16">
        <f t="shared" si="86"/>
        <v>1.2892996892333031E-8</v>
      </c>
      <c r="S609">
        <f t="shared" si="91"/>
        <v>8</v>
      </c>
      <c r="T609">
        <f t="shared" si="92"/>
        <v>192354</v>
      </c>
    </row>
    <row r="610" spans="10:20" x14ac:dyDescent="0.35">
      <c r="J610" s="15">
        <f t="shared" si="90"/>
        <v>62398</v>
      </c>
      <c r="K610" s="7">
        <v>609</v>
      </c>
      <c r="L610" s="16">
        <f t="shared" si="87"/>
        <v>0</v>
      </c>
      <c r="M610" s="16">
        <f t="shared" si="88"/>
        <v>0</v>
      </c>
      <c r="N610" s="16">
        <f t="shared" si="84"/>
        <v>0</v>
      </c>
      <c r="O610" s="16">
        <f t="shared" si="89"/>
        <v>30000</v>
      </c>
      <c r="P610" s="16">
        <f t="shared" si="85"/>
        <v>30000</v>
      </c>
      <c r="Q610" s="16">
        <f t="shared" si="86"/>
        <v>1.2892996892333031E-8</v>
      </c>
      <c r="S610">
        <f t="shared" si="91"/>
        <v>9</v>
      </c>
      <c r="T610">
        <f t="shared" si="92"/>
        <v>192354</v>
      </c>
    </row>
    <row r="611" spans="10:20" x14ac:dyDescent="0.35">
      <c r="J611" s="15">
        <f t="shared" si="90"/>
        <v>62428</v>
      </c>
      <c r="K611" s="7">
        <v>610</v>
      </c>
      <c r="L611" s="16">
        <f t="shared" si="87"/>
        <v>0</v>
      </c>
      <c r="M611" s="16">
        <f t="shared" si="88"/>
        <v>0</v>
      </c>
      <c r="N611" s="16">
        <f t="shared" si="84"/>
        <v>0</v>
      </c>
      <c r="O611" s="16">
        <f t="shared" si="89"/>
        <v>30000</v>
      </c>
      <c r="P611" s="16">
        <f t="shared" si="85"/>
        <v>30000</v>
      </c>
      <c r="Q611" s="16">
        <f t="shared" si="86"/>
        <v>1.2892996892333031E-8</v>
      </c>
      <c r="S611">
        <f t="shared" si="91"/>
        <v>10</v>
      </c>
      <c r="T611">
        <f t="shared" si="92"/>
        <v>192354</v>
      </c>
    </row>
    <row r="612" spans="10:20" x14ac:dyDescent="0.35">
      <c r="J612" s="15">
        <f t="shared" si="90"/>
        <v>62459</v>
      </c>
      <c r="K612" s="7">
        <v>611</v>
      </c>
      <c r="L612" s="16">
        <f t="shared" si="87"/>
        <v>0</v>
      </c>
      <c r="M612" s="16">
        <f t="shared" si="88"/>
        <v>0</v>
      </c>
      <c r="N612" s="16">
        <f t="shared" si="84"/>
        <v>0</v>
      </c>
      <c r="O612" s="16">
        <f t="shared" si="89"/>
        <v>30000</v>
      </c>
      <c r="P612" s="16">
        <f t="shared" si="85"/>
        <v>30000</v>
      </c>
      <c r="Q612" s="16">
        <f t="shared" si="86"/>
        <v>1.2892996892333031E-8</v>
      </c>
      <c r="S612">
        <f t="shared" si="91"/>
        <v>11</v>
      </c>
      <c r="T612">
        <f t="shared" si="92"/>
        <v>192354</v>
      </c>
    </row>
    <row r="613" spans="10:20" x14ac:dyDescent="0.35">
      <c r="J613" s="15">
        <f t="shared" si="90"/>
        <v>62490</v>
      </c>
      <c r="K613" s="7">
        <v>612</v>
      </c>
      <c r="L613" s="16">
        <f t="shared" si="87"/>
        <v>0</v>
      </c>
      <c r="M613" s="16">
        <f t="shared" si="88"/>
        <v>0</v>
      </c>
      <c r="N613" s="16">
        <f t="shared" si="84"/>
        <v>0</v>
      </c>
      <c r="O613" s="16">
        <f t="shared" si="89"/>
        <v>30000</v>
      </c>
      <c r="P613" s="16">
        <f t="shared" si="85"/>
        <v>30000</v>
      </c>
      <c r="Q613" s="16">
        <f t="shared" si="86"/>
        <v>1.2892996892333031E-8</v>
      </c>
      <c r="S613">
        <f t="shared" si="91"/>
        <v>12</v>
      </c>
      <c r="T613">
        <f t="shared" si="92"/>
        <v>192354</v>
      </c>
    </row>
    <row r="614" spans="10:20" x14ac:dyDescent="0.35">
      <c r="J614" s="15">
        <f t="shared" si="90"/>
        <v>62518</v>
      </c>
      <c r="K614" s="7">
        <v>613</v>
      </c>
      <c r="L614" s="16">
        <f t="shared" si="87"/>
        <v>0</v>
      </c>
      <c r="M614" s="16">
        <f t="shared" si="88"/>
        <v>0</v>
      </c>
      <c r="N614" s="16">
        <f t="shared" si="84"/>
        <v>0</v>
      </c>
      <c r="O614" s="16">
        <f t="shared" si="89"/>
        <v>30000</v>
      </c>
      <c r="P614" s="16">
        <f t="shared" si="85"/>
        <v>30000</v>
      </c>
      <c r="Q614" s="16">
        <f t="shared" si="86"/>
        <v>1.2892996892333031E-8</v>
      </c>
      <c r="S614">
        <f t="shared" si="91"/>
        <v>13</v>
      </c>
      <c r="T614">
        <f t="shared" si="92"/>
        <v>192354</v>
      </c>
    </row>
    <row r="615" spans="10:20" x14ac:dyDescent="0.35">
      <c r="J615" s="15">
        <f t="shared" si="90"/>
        <v>62549</v>
      </c>
      <c r="K615" s="7">
        <v>614</v>
      </c>
      <c r="L615" s="16">
        <f t="shared" si="87"/>
        <v>0</v>
      </c>
      <c r="M615" s="16">
        <f t="shared" si="88"/>
        <v>0</v>
      </c>
      <c r="N615" s="16">
        <f t="shared" si="84"/>
        <v>0</v>
      </c>
      <c r="O615" s="16">
        <f t="shared" si="89"/>
        <v>30000</v>
      </c>
      <c r="P615" s="16">
        <f t="shared" si="85"/>
        <v>30000</v>
      </c>
      <c r="Q615" s="16">
        <f t="shared" si="86"/>
        <v>1.2892996892333031E-8</v>
      </c>
      <c r="S615">
        <f t="shared" si="91"/>
        <v>14</v>
      </c>
      <c r="T615">
        <f t="shared" si="92"/>
        <v>192354</v>
      </c>
    </row>
    <row r="616" spans="10:20" x14ac:dyDescent="0.35">
      <c r="J616" s="15">
        <f t="shared" si="90"/>
        <v>62579</v>
      </c>
      <c r="K616" s="7">
        <v>615</v>
      </c>
      <c r="L616" s="16">
        <f t="shared" si="87"/>
        <v>0</v>
      </c>
      <c r="M616" s="16">
        <f t="shared" si="88"/>
        <v>0</v>
      </c>
      <c r="N616" s="16">
        <f t="shared" si="84"/>
        <v>0</v>
      </c>
      <c r="O616" s="16">
        <f t="shared" si="89"/>
        <v>30000</v>
      </c>
      <c r="P616" s="16">
        <f t="shared" si="85"/>
        <v>30000</v>
      </c>
      <c r="Q616" s="16">
        <f t="shared" si="86"/>
        <v>1.2892996892333031E-8</v>
      </c>
      <c r="S616">
        <f t="shared" si="91"/>
        <v>15</v>
      </c>
      <c r="T616">
        <f t="shared" si="92"/>
        <v>192354</v>
      </c>
    </row>
    <row r="617" spans="10:20" x14ac:dyDescent="0.35">
      <c r="J617" s="15">
        <f t="shared" si="90"/>
        <v>62610</v>
      </c>
      <c r="K617" s="7">
        <v>616</v>
      </c>
      <c r="L617" s="16">
        <f t="shared" si="87"/>
        <v>0</v>
      </c>
      <c r="M617" s="16">
        <f t="shared" si="88"/>
        <v>0</v>
      </c>
      <c r="N617" s="16">
        <f t="shared" si="84"/>
        <v>0</v>
      </c>
      <c r="O617" s="16">
        <f t="shared" si="89"/>
        <v>30000</v>
      </c>
      <c r="P617" s="16">
        <f t="shared" si="85"/>
        <v>30000</v>
      </c>
      <c r="Q617" s="16">
        <f t="shared" si="86"/>
        <v>1.2892996892333031E-8</v>
      </c>
      <c r="S617">
        <f t="shared" si="91"/>
        <v>16</v>
      </c>
      <c r="T617">
        <f t="shared" si="92"/>
        <v>192354</v>
      </c>
    </row>
    <row r="618" spans="10:20" x14ac:dyDescent="0.35">
      <c r="J618" s="15">
        <f t="shared" si="90"/>
        <v>62640</v>
      </c>
      <c r="K618" s="7">
        <v>617</v>
      </c>
      <c r="L618" s="16">
        <f t="shared" si="87"/>
        <v>0</v>
      </c>
      <c r="M618" s="16">
        <f t="shared" si="88"/>
        <v>0</v>
      </c>
      <c r="N618" s="16">
        <f t="shared" si="84"/>
        <v>0</v>
      </c>
      <c r="O618" s="16">
        <f t="shared" si="89"/>
        <v>30000</v>
      </c>
      <c r="P618" s="16">
        <f t="shared" si="85"/>
        <v>30000</v>
      </c>
      <c r="Q618" s="16">
        <f t="shared" si="86"/>
        <v>1.2892996892333031E-8</v>
      </c>
      <c r="S618">
        <f t="shared" si="91"/>
        <v>17</v>
      </c>
      <c r="T618">
        <f t="shared" si="92"/>
        <v>192354</v>
      </c>
    </row>
    <row r="619" spans="10:20" x14ac:dyDescent="0.35">
      <c r="J619" s="15">
        <f t="shared" si="90"/>
        <v>62671</v>
      </c>
      <c r="K619" s="7">
        <v>618</v>
      </c>
      <c r="L619" s="16">
        <f t="shared" si="87"/>
        <v>0</v>
      </c>
      <c r="M619" s="16">
        <f t="shared" si="88"/>
        <v>0</v>
      </c>
      <c r="N619" s="16">
        <f t="shared" si="84"/>
        <v>0</v>
      </c>
      <c r="O619" s="16">
        <f t="shared" si="89"/>
        <v>30000</v>
      </c>
      <c r="P619" s="16">
        <f t="shared" si="85"/>
        <v>30000</v>
      </c>
      <c r="Q619" s="16">
        <f t="shared" si="86"/>
        <v>1.2892996892333031E-8</v>
      </c>
      <c r="S619">
        <f t="shared" si="91"/>
        <v>18</v>
      </c>
      <c r="T619">
        <f t="shared" si="92"/>
        <v>192354</v>
      </c>
    </row>
    <row r="620" spans="10:20" x14ac:dyDescent="0.35">
      <c r="J620" s="15">
        <f t="shared" si="90"/>
        <v>62702</v>
      </c>
      <c r="K620" s="7">
        <v>619</v>
      </c>
      <c r="L620" s="16">
        <f t="shared" si="87"/>
        <v>0</v>
      </c>
      <c r="M620" s="16">
        <f t="shared" si="88"/>
        <v>0</v>
      </c>
      <c r="N620" s="16">
        <f t="shared" si="84"/>
        <v>0</v>
      </c>
      <c r="O620" s="16">
        <f t="shared" si="89"/>
        <v>30000</v>
      </c>
      <c r="P620" s="16">
        <f t="shared" si="85"/>
        <v>30000</v>
      </c>
      <c r="Q620" s="16">
        <f t="shared" si="86"/>
        <v>1.2892996892333031E-8</v>
      </c>
      <c r="S620">
        <f t="shared" si="91"/>
        <v>19</v>
      </c>
      <c r="T620">
        <f t="shared" si="92"/>
        <v>192354</v>
      </c>
    </row>
    <row r="621" spans="10:20" x14ac:dyDescent="0.35">
      <c r="J621" s="15">
        <f t="shared" si="90"/>
        <v>62732</v>
      </c>
      <c r="K621" s="7">
        <v>620</v>
      </c>
      <c r="L621" s="16">
        <f t="shared" si="87"/>
        <v>0</v>
      </c>
      <c r="M621" s="16">
        <f t="shared" si="88"/>
        <v>0</v>
      </c>
      <c r="N621" s="16">
        <f t="shared" si="84"/>
        <v>0</v>
      </c>
      <c r="O621" s="16">
        <f t="shared" si="89"/>
        <v>30000</v>
      </c>
      <c r="P621" s="16">
        <f t="shared" si="85"/>
        <v>30000</v>
      </c>
      <c r="Q621" s="16">
        <f t="shared" si="86"/>
        <v>1.2892996892333031E-8</v>
      </c>
      <c r="S621">
        <f t="shared" si="91"/>
        <v>20</v>
      </c>
      <c r="T621">
        <f t="shared" si="92"/>
        <v>192354</v>
      </c>
    </row>
    <row r="622" spans="10:20" x14ac:dyDescent="0.35">
      <c r="J622" s="15">
        <f t="shared" si="90"/>
        <v>62763</v>
      </c>
      <c r="K622" s="7">
        <v>621</v>
      </c>
      <c r="L622" s="16">
        <f t="shared" si="87"/>
        <v>0</v>
      </c>
      <c r="M622" s="16">
        <f t="shared" si="88"/>
        <v>0</v>
      </c>
      <c r="N622" s="16">
        <f t="shared" ref="N622:N685" si="93">+M622+L622</f>
        <v>0</v>
      </c>
      <c r="O622" s="16">
        <f t="shared" si="89"/>
        <v>30000</v>
      </c>
      <c r="P622" s="16">
        <f t="shared" ref="P622:P685" si="94">+O622+N622</f>
        <v>30000</v>
      </c>
      <c r="Q622" s="16">
        <f t="shared" ref="Q622:Q685" si="95">+Q621-L622</f>
        <v>1.2892996892333031E-8</v>
      </c>
      <c r="S622">
        <f t="shared" si="91"/>
        <v>21</v>
      </c>
      <c r="T622">
        <f t="shared" si="92"/>
        <v>192354</v>
      </c>
    </row>
    <row r="623" spans="10:20" x14ac:dyDescent="0.35">
      <c r="J623" s="15">
        <f t="shared" si="90"/>
        <v>62793</v>
      </c>
      <c r="K623" s="7">
        <v>622</v>
      </c>
      <c r="L623" s="16">
        <f t="shared" si="87"/>
        <v>0</v>
      </c>
      <c r="M623" s="16">
        <f t="shared" si="88"/>
        <v>0</v>
      </c>
      <c r="N623" s="16">
        <f t="shared" si="93"/>
        <v>0</v>
      </c>
      <c r="O623" s="16">
        <f t="shared" si="89"/>
        <v>30000</v>
      </c>
      <c r="P623" s="16">
        <f t="shared" si="94"/>
        <v>30000</v>
      </c>
      <c r="Q623" s="16">
        <f t="shared" si="95"/>
        <v>1.2892996892333031E-8</v>
      </c>
      <c r="S623">
        <f t="shared" si="91"/>
        <v>22</v>
      </c>
      <c r="T623">
        <f t="shared" si="92"/>
        <v>192354</v>
      </c>
    </row>
    <row r="624" spans="10:20" x14ac:dyDescent="0.35">
      <c r="J624" s="15">
        <f t="shared" si="90"/>
        <v>62824</v>
      </c>
      <c r="K624" s="7">
        <v>623</v>
      </c>
      <c r="L624" s="16">
        <f t="shared" si="87"/>
        <v>0</v>
      </c>
      <c r="M624" s="16">
        <f t="shared" si="88"/>
        <v>0</v>
      </c>
      <c r="N624" s="16">
        <f t="shared" si="93"/>
        <v>0</v>
      </c>
      <c r="O624" s="16">
        <f t="shared" si="89"/>
        <v>30000</v>
      </c>
      <c r="P624" s="16">
        <f t="shared" si="94"/>
        <v>30000</v>
      </c>
      <c r="Q624" s="16">
        <f t="shared" si="95"/>
        <v>1.2892996892333031E-8</v>
      </c>
      <c r="S624">
        <f t="shared" si="91"/>
        <v>23</v>
      </c>
      <c r="T624">
        <f t="shared" si="92"/>
        <v>192354</v>
      </c>
    </row>
    <row r="625" spans="10:20" x14ac:dyDescent="0.35">
      <c r="J625" s="15">
        <f t="shared" si="90"/>
        <v>62855</v>
      </c>
      <c r="K625" s="7">
        <v>624</v>
      </c>
      <c r="L625" s="16">
        <f t="shared" si="87"/>
        <v>0</v>
      </c>
      <c r="M625" s="16">
        <f t="shared" si="88"/>
        <v>0</v>
      </c>
      <c r="N625" s="16">
        <f t="shared" si="93"/>
        <v>0</v>
      </c>
      <c r="O625" s="16">
        <f t="shared" si="89"/>
        <v>30000</v>
      </c>
      <c r="P625" s="16">
        <f t="shared" si="94"/>
        <v>30000</v>
      </c>
      <c r="Q625" s="16">
        <f t="shared" si="95"/>
        <v>1.2892996892333031E-8</v>
      </c>
      <c r="S625">
        <f t="shared" si="91"/>
        <v>24</v>
      </c>
      <c r="T625">
        <f t="shared" si="92"/>
        <v>192354</v>
      </c>
    </row>
    <row r="626" spans="10:20" x14ac:dyDescent="0.35">
      <c r="J626" s="15">
        <f t="shared" si="90"/>
        <v>62884</v>
      </c>
      <c r="K626" s="7">
        <v>625</v>
      </c>
      <c r="L626" s="16">
        <f t="shared" si="87"/>
        <v>0</v>
      </c>
      <c r="M626" s="16">
        <f t="shared" si="88"/>
        <v>0</v>
      </c>
      <c r="N626" s="16">
        <f t="shared" si="93"/>
        <v>0</v>
      </c>
      <c r="O626" s="16">
        <f t="shared" si="89"/>
        <v>30000</v>
      </c>
      <c r="P626" s="16">
        <f t="shared" si="94"/>
        <v>30000</v>
      </c>
      <c r="Q626" s="16">
        <f t="shared" si="95"/>
        <v>1.2892996892333031E-8</v>
      </c>
      <c r="S626">
        <f t="shared" si="91"/>
        <v>1</v>
      </c>
      <c r="T626">
        <f t="shared" si="92"/>
        <v>194277</v>
      </c>
    </row>
    <row r="627" spans="10:20" x14ac:dyDescent="0.35">
      <c r="J627" s="15">
        <f t="shared" si="90"/>
        <v>62915</v>
      </c>
      <c r="K627" s="7">
        <v>626</v>
      </c>
      <c r="L627" s="16">
        <f t="shared" si="87"/>
        <v>0</v>
      </c>
      <c r="M627" s="16">
        <f t="shared" si="88"/>
        <v>0</v>
      </c>
      <c r="N627" s="16">
        <f t="shared" si="93"/>
        <v>0</v>
      </c>
      <c r="O627" s="16">
        <f t="shared" si="89"/>
        <v>30000</v>
      </c>
      <c r="P627" s="16">
        <f t="shared" si="94"/>
        <v>30000</v>
      </c>
      <c r="Q627" s="16">
        <f t="shared" si="95"/>
        <v>1.2892996892333031E-8</v>
      </c>
      <c r="S627">
        <f t="shared" si="91"/>
        <v>2</v>
      </c>
      <c r="T627">
        <f t="shared" si="92"/>
        <v>194277</v>
      </c>
    </row>
    <row r="628" spans="10:20" x14ac:dyDescent="0.35">
      <c r="J628" s="15">
        <f t="shared" si="90"/>
        <v>62945</v>
      </c>
      <c r="K628" s="7">
        <v>627</v>
      </c>
      <c r="L628" s="16">
        <f t="shared" si="87"/>
        <v>0</v>
      </c>
      <c r="M628" s="16">
        <f t="shared" si="88"/>
        <v>0</v>
      </c>
      <c r="N628" s="16">
        <f t="shared" si="93"/>
        <v>0</v>
      </c>
      <c r="O628" s="16">
        <f t="shared" si="89"/>
        <v>30000</v>
      </c>
      <c r="P628" s="16">
        <f t="shared" si="94"/>
        <v>30000</v>
      </c>
      <c r="Q628" s="16">
        <f t="shared" si="95"/>
        <v>1.2892996892333031E-8</v>
      </c>
      <c r="S628">
        <f t="shared" si="91"/>
        <v>3</v>
      </c>
      <c r="T628">
        <f t="shared" si="92"/>
        <v>194277</v>
      </c>
    </row>
    <row r="629" spans="10:20" x14ac:dyDescent="0.35">
      <c r="J629" s="15">
        <f t="shared" si="90"/>
        <v>62976</v>
      </c>
      <c r="K629" s="7">
        <v>628</v>
      </c>
      <c r="L629" s="16">
        <f t="shared" si="87"/>
        <v>0</v>
      </c>
      <c r="M629" s="16">
        <f t="shared" si="88"/>
        <v>0</v>
      </c>
      <c r="N629" s="16">
        <f t="shared" si="93"/>
        <v>0</v>
      </c>
      <c r="O629" s="16">
        <f t="shared" si="89"/>
        <v>30000</v>
      </c>
      <c r="P629" s="16">
        <f t="shared" si="94"/>
        <v>30000</v>
      </c>
      <c r="Q629" s="16">
        <f t="shared" si="95"/>
        <v>1.2892996892333031E-8</v>
      </c>
      <c r="S629">
        <f t="shared" si="91"/>
        <v>4</v>
      </c>
      <c r="T629">
        <f t="shared" si="92"/>
        <v>194277</v>
      </c>
    </row>
    <row r="630" spans="10:20" x14ac:dyDescent="0.35">
      <c r="J630" s="15">
        <f t="shared" si="90"/>
        <v>63006</v>
      </c>
      <c r="K630" s="7">
        <v>629</v>
      </c>
      <c r="L630" s="16">
        <f t="shared" si="87"/>
        <v>0</v>
      </c>
      <c r="M630" s="16">
        <f t="shared" si="88"/>
        <v>0</v>
      </c>
      <c r="N630" s="16">
        <f t="shared" si="93"/>
        <v>0</v>
      </c>
      <c r="O630" s="16">
        <f t="shared" si="89"/>
        <v>30000</v>
      </c>
      <c r="P630" s="16">
        <f t="shared" si="94"/>
        <v>30000</v>
      </c>
      <c r="Q630" s="16">
        <f t="shared" si="95"/>
        <v>1.2892996892333031E-8</v>
      </c>
      <c r="S630">
        <f t="shared" si="91"/>
        <v>5</v>
      </c>
      <c r="T630">
        <f t="shared" si="92"/>
        <v>194277</v>
      </c>
    </row>
    <row r="631" spans="10:20" x14ac:dyDescent="0.35">
      <c r="J631" s="15">
        <f t="shared" si="90"/>
        <v>63037</v>
      </c>
      <c r="K631" s="7">
        <v>630</v>
      </c>
      <c r="L631" s="16">
        <f t="shared" si="87"/>
        <v>0</v>
      </c>
      <c r="M631" s="16">
        <f t="shared" si="88"/>
        <v>0</v>
      </c>
      <c r="N631" s="16">
        <f t="shared" si="93"/>
        <v>0</v>
      </c>
      <c r="O631" s="16">
        <f t="shared" si="89"/>
        <v>30000</v>
      </c>
      <c r="P631" s="16">
        <f t="shared" si="94"/>
        <v>30000</v>
      </c>
      <c r="Q631" s="16">
        <f t="shared" si="95"/>
        <v>1.2892996892333031E-8</v>
      </c>
      <c r="S631">
        <f t="shared" si="91"/>
        <v>6</v>
      </c>
      <c r="T631">
        <f t="shared" si="92"/>
        <v>194277</v>
      </c>
    </row>
    <row r="632" spans="10:20" x14ac:dyDescent="0.35">
      <c r="J632" s="15">
        <f t="shared" si="90"/>
        <v>63068</v>
      </c>
      <c r="K632" s="7">
        <v>631</v>
      </c>
      <c r="L632" s="16">
        <f t="shared" si="87"/>
        <v>0</v>
      </c>
      <c r="M632" s="16">
        <f t="shared" si="88"/>
        <v>0</v>
      </c>
      <c r="N632" s="16">
        <f t="shared" si="93"/>
        <v>0</v>
      </c>
      <c r="O632" s="16">
        <f t="shared" si="89"/>
        <v>30000</v>
      </c>
      <c r="P632" s="16">
        <f t="shared" si="94"/>
        <v>30000</v>
      </c>
      <c r="Q632" s="16">
        <f t="shared" si="95"/>
        <v>1.2892996892333031E-8</v>
      </c>
      <c r="S632">
        <f t="shared" si="91"/>
        <v>7</v>
      </c>
      <c r="T632">
        <f t="shared" si="92"/>
        <v>194277</v>
      </c>
    </row>
    <row r="633" spans="10:20" x14ac:dyDescent="0.35">
      <c r="J633" s="15">
        <f t="shared" si="90"/>
        <v>63098</v>
      </c>
      <c r="K633" s="7">
        <v>632</v>
      </c>
      <c r="L633" s="16">
        <f t="shared" si="87"/>
        <v>0</v>
      </c>
      <c r="M633" s="16">
        <f t="shared" si="88"/>
        <v>0</v>
      </c>
      <c r="N633" s="16">
        <f t="shared" si="93"/>
        <v>0</v>
      </c>
      <c r="O633" s="16">
        <f t="shared" si="89"/>
        <v>30000</v>
      </c>
      <c r="P633" s="16">
        <f t="shared" si="94"/>
        <v>30000</v>
      </c>
      <c r="Q633" s="16">
        <f t="shared" si="95"/>
        <v>1.2892996892333031E-8</v>
      </c>
      <c r="S633">
        <f t="shared" si="91"/>
        <v>8</v>
      </c>
      <c r="T633">
        <f t="shared" si="92"/>
        <v>194277</v>
      </c>
    </row>
    <row r="634" spans="10:20" x14ac:dyDescent="0.35">
      <c r="J634" s="15">
        <f t="shared" si="90"/>
        <v>63129</v>
      </c>
      <c r="K634" s="7">
        <v>633</v>
      </c>
      <c r="L634" s="16">
        <f t="shared" si="87"/>
        <v>0</v>
      </c>
      <c r="M634" s="16">
        <f t="shared" si="88"/>
        <v>0</v>
      </c>
      <c r="N634" s="16">
        <f t="shared" si="93"/>
        <v>0</v>
      </c>
      <c r="O634" s="16">
        <f t="shared" si="89"/>
        <v>30000</v>
      </c>
      <c r="P634" s="16">
        <f t="shared" si="94"/>
        <v>30000</v>
      </c>
      <c r="Q634" s="16">
        <f t="shared" si="95"/>
        <v>1.2892996892333031E-8</v>
      </c>
      <c r="S634">
        <f t="shared" si="91"/>
        <v>9</v>
      </c>
      <c r="T634">
        <f t="shared" si="92"/>
        <v>194277</v>
      </c>
    </row>
    <row r="635" spans="10:20" x14ac:dyDescent="0.35">
      <c r="J635" s="15">
        <f t="shared" si="90"/>
        <v>63159</v>
      </c>
      <c r="K635" s="7">
        <v>634</v>
      </c>
      <c r="L635" s="16">
        <f t="shared" si="87"/>
        <v>0</v>
      </c>
      <c r="M635" s="16">
        <f t="shared" si="88"/>
        <v>0</v>
      </c>
      <c r="N635" s="16">
        <f t="shared" si="93"/>
        <v>0</v>
      </c>
      <c r="O635" s="16">
        <f t="shared" si="89"/>
        <v>30000</v>
      </c>
      <c r="P635" s="16">
        <f t="shared" si="94"/>
        <v>30000</v>
      </c>
      <c r="Q635" s="16">
        <f t="shared" si="95"/>
        <v>1.2892996892333031E-8</v>
      </c>
      <c r="S635">
        <f t="shared" si="91"/>
        <v>10</v>
      </c>
      <c r="T635">
        <f t="shared" si="92"/>
        <v>194277</v>
      </c>
    </row>
    <row r="636" spans="10:20" x14ac:dyDescent="0.35">
      <c r="J636" s="15">
        <f t="shared" si="90"/>
        <v>63190</v>
      </c>
      <c r="K636" s="7">
        <v>635</v>
      </c>
      <c r="L636" s="16">
        <f t="shared" si="87"/>
        <v>0</v>
      </c>
      <c r="M636" s="16">
        <f t="shared" si="88"/>
        <v>0</v>
      </c>
      <c r="N636" s="16">
        <f t="shared" si="93"/>
        <v>0</v>
      </c>
      <c r="O636" s="16">
        <f t="shared" si="89"/>
        <v>30000</v>
      </c>
      <c r="P636" s="16">
        <f t="shared" si="94"/>
        <v>30000</v>
      </c>
      <c r="Q636" s="16">
        <f t="shared" si="95"/>
        <v>1.2892996892333031E-8</v>
      </c>
      <c r="S636">
        <f t="shared" si="91"/>
        <v>11</v>
      </c>
      <c r="T636">
        <f t="shared" si="92"/>
        <v>194277</v>
      </c>
    </row>
    <row r="637" spans="10:20" x14ac:dyDescent="0.35">
      <c r="J637" s="15">
        <f t="shared" si="90"/>
        <v>63221</v>
      </c>
      <c r="K637" s="7">
        <v>636</v>
      </c>
      <c r="L637" s="16">
        <f t="shared" si="87"/>
        <v>0</v>
      </c>
      <c r="M637" s="16">
        <f t="shared" si="88"/>
        <v>0</v>
      </c>
      <c r="N637" s="16">
        <f t="shared" si="93"/>
        <v>0</v>
      </c>
      <c r="O637" s="16">
        <f t="shared" si="89"/>
        <v>30000</v>
      </c>
      <c r="P637" s="16">
        <f t="shared" si="94"/>
        <v>30000</v>
      </c>
      <c r="Q637" s="16">
        <f t="shared" si="95"/>
        <v>1.2892996892333031E-8</v>
      </c>
      <c r="S637">
        <f t="shared" si="91"/>
        <v>12</v>
      </c>
      <c r="T637">
        <f t="shared" si="92"/>
        <v>194277</v>
      </c>
    </row>
    <row r="638" spans="10:20" x14ac:dyDescent="0.35">
      <c r="J638" s="15">
        <f t="shared" si="90"/>
        <v>63249</v>
      </c>
      <c r="K638" s="7">
        <v>637</v>
      </c>
      <c r="L638" s="16">
        <f t="shared" si="87"/>
        <v>0</v>
      </c>
      <c r="M638" s="16">
        <f t="shared" si="88"/>
        <v>0</v>
      </c>
      <c r="N638" s="16">
        <f t="shared" si="93"/>
        <v>0</v>
      </c>
      <c r="O638" s="16">
        <f t="shared" si="89"/>
        <v>30000</v>
      </c>
      <c r="P638" s="16">
        <f t="shared" si="94"/>
        <v>30000</v>
      </c>
      <c r="Q638" s="16">
        <f t="shared" si="95"/>
        <v>1.2892996892333031E-8</v>
      </c>
      <c r="S638">
        <f t="shared" si="91"/>
        <v>13</v>
      </c>
      <c r="T638">
        <f t="shared" si="92"/>
        <v>194277</v>
      </c>
    </row>
    <row r="639" spans="10:20" x14ac:dyDescent="0.35">
      <c r="J639" s="15">
        <f t="shared" si="90"/>
        <v>63280</v>
      </c>
      <c r="K639" s="7">
        <v>638</v>
      </c>
      <c r="L639" s="16">
        <f t="shared" si="87"/>
        <v>0</v>
      </c>
      <c r="M639" s="16">
        <f t="shared" si="88"/>
        <v>0</v>
      </c>
      <c r="N639" s="16">
        <f t="shared" si="93"/>
        <v>0</v>
      </c>
      <c r="O639" s="16">
        <f t="shared" si="89"/>
        <v>30000</v>
      </c>
      <c r="P639" s="16">
        <f t="shared" si="94"/>
        <v>30000</v>
      </c>
      <c r="Q639" s="16">
        <f t="shared" si="95"/>
        <v>1.2892996892333031E-8</v>
      </c>
      <c r="S639">
        <f t="shared" si="91"/>
        <v>14</v>
      </c>
      <c r="T639">
        <f t="shared" si="92"/>
        <v>194277</v>
      </c>
    </row>
    <row r="640" spans="10:20" x14ac:dyDescent="0.35">
      <c r="J640" s="15">
        <f t="shared" si="90"/>
        <v>63310</v>
      </c>
      <c r="K640" s="7">
        <v>639</v>
      </c>
      <c r="L640" s="16">
        <f t="shared" si="87"/>
        <v>0</v>
      </c>
      <c r="M640" s="16">
        <f t="shared" si="88"/>
        <v>0</v>
      </c>
      <c r="N640" s="16">
        <f t="shared" si="93"/>
        <v>0</v>
      </c>
      <c r="O640" s="16">
        <f t="shared" si="89"/>
        <v>30000</v>
      </c>
      <c r="P640" s="16">
        <f t="shared" si="94"/>
        <v>30000</v>
      </c>
      <c r="Q640" s="16">
        <f t="shared" si="95"/>
        <v>1.2892996892333031E-8</v>
      </c>
      <c r="S640">
        <f t="shared" si="91"/>
        <v>15</v>
      </c>
      <c r="T640">
        <f t="shared" si="92"/>
        <v>194277</v>
      </c>
    </row>
    <row r="641" spans="10:20" x14ac:dyDescent="0.35">
      <c r="J641" s="15">
        <f t="shared" si="90"/>
        <v>63341</v>
      </c>
      <c r="K641" s="7">
        <v>640</v>
      </c>
      <c r="L641" s="16">
        <f t="shared" si="87"/>
        <v>0</v>
      </c>
      <c r="M641" s="16">
        <f t="shared" si="88"/>
        <v>0</v>
      </c>
      <c r="N641" s="16">
        <f t="shared" si="93"/>
        <v>0</v>
      </c>
      <c r="O641" s="16">
        <f t="shared" si="89"/>
        <v>30000</v>
      </c>
      <c r="P641" s="16">
        <f t="shared" si="94"/>
        <v>30000</v>
      </c>
      <c r="Q641" s="16">
        <f t="shared" si="95"/>
        <v>1.2892996892333031E-8</v>
      </c>
      <c r="S641">
        <f t="shared" si="91"/>
        <v>16</v>
      </c>
      <c r="T641">
        <f t="shared" si="92"/>
        <v>194277</v>
      </c>
    </row>
    <row r="642" spans="10:20" x14ac:dyDescent="0.35">
      <c r="J642" s="15">
        <f t="shared" si="90"/>
        <v>63371</v>
      </c>
      <c r="K642" s="7">
        <v>641</v>
      </c>
      <c r="L642" s="16">
        <f t="shared" ref="L642:L705" si="96">IF(K642&gt;($C$10*12),0,-PPMT($C$4/12,K642,$C$10*12,$C$9))</f>
        <v>0</v>
      </c>
      <c r="M642" s="16">
        <f t="shared" ref="M642:M705" si="97">IF(K642&gt;($C$10*12),0,-IPMT($C$4/12,K642,$C$10*12,$C$9))</f>
        <v>0</v>
      </c>
      <c r="N642" s="16">
        <f t="shared" si="93"/>
        <v>0</v>
      </c>
      <c r="O642" s="16">
        <f t="shared" ref="O642:O705" si="98">+SUM($C$15:$C$17)</f>
        <v>30000</v>
      </c>
      <c r="P642" s="16">
        <f t="shared" si="94"/>
        <v>30000</v>
      </c>
      <c r="Q642" s="16">
        <f t="shared" si="95"/>
        <v>1.2892996892333031E-8</v>
      </c>
      <c r="S642">
        <f t="shared" si="91"/>
        <v>17</v>
      </c>
      <c r="T642">
        <f t="shared" si="92"/>
        <v>194277</v>
      </c>
    </row>
    <row r="643" spans="10:20" x14ac:dyDescent="0.35">
      <c r="J643" s="15">
        <f t="shared" si="90"/>
        <v>63402</v>
      </c>
      <c r="K643" s="7">
        <v>642</v>
      </c>
      <c r="L643" s="16">
        <f t="shared" si="96"/>
        <v>0</v>
      </c>
      <c r="M643" s="16">
        <f t="shared" si="97"/>
        <v>0</v>
      </c>
      <c r="N643" s="16">
        <f t="shared" si="93"/>
        <v>0</v>
      </c>
      <c r="O643" s="16">
        <f t="shared" si="98"/>
        <v>30000</v>
      </c>
      <c r="P643" s="16">
        <f t="shared" si="94"/>
        <v>30000</v>
      </c>
      <c r="Q643" s="16">
        <f t="shared" si="95"/>
        <v>1.2892996892333031E-8</v>
      </c>
      <c r="S643">
        <f t="shared" si="91"/>
        <v>18</v>
      </c>
      <c r="T643">
        <f t="shared" si="92"/>
        <v>194277</v>
      </c>
    </row>
    <row r="644" spans="10:20" x14ac:dyDescent="0.35">
      <c r="J644" s="15">
        <f t="shared" ref="J644:J707" si="99">+EDATE(J643,1)</f>
        <v>63433</v>
      </c>
      <c r="K644" s="7">
        <v>643</v>
      </c>
      <c r="L644" s="16">
        <f t="shared" si="96"/>
        <v>0</v>
      </c>
      <c r="M644" s="16">
        <f t="shared" si="97"/>
        <v>0</v>
      </c>
      <c r="N644" s="16">
        <f t="shared" si="93"/>
        <v>0</v>
      </c>
      <c r="O644" s="16">
        <f t="shared" si="98"/>
        <v>30000</v>
      </c>
      <c r="P644" s="16">
        <f t="shared" si="94"/>
        <v>30000</v>
      </c>
      <c r="Q644" s="16">
        <f t="shared" si="95"/>
        <v>1.2892996892333031E-8</v>
      </c>
      <c r="S644">
        <f t="shared" ref="S644:S707" si="100">+IF((S643+1)&gt;$G$4*12,1,S643+1)</f>
        <v>19</v>
      </c>
      <c r="T644">
        <f t="shared" ref="T644:T707" si="101">+ROUNDDOWN(IF(S644=1,T643*(1+$G$6),T643),0)</f>
        <v>194277</v>
      </c>
    </row>
    <row r="645" spans="10:20" x14ac:dyDescent="0.35">
      <c r="J645" s="15">
        <f t="shared" si="99"/>
        <v>63463</v>
      </c>
      <c r="K645" s="7">
        <v>644</v>
      </c>
      <c r="L645" s="16">
        <f t="shared" si="96"/>
        <v>0</v>
      </c>
      <c r="M645" s="16">
        <f t="shared" si="97"/>
        <v>0</v>
      </c>
      <c r="N645" s="16">
        <f t="shared" si="93"/>
        <v>0</v>
      </c>
      <c r="O645" s="16">
        <f t="shared" si="98"/>
        <v>30000</v>
      </c>
      <c r="P645" s="16">
        <f t="shared" si="94"/>
        <v>30000</v>
      </c>
      <c r="Q645" s="16">
        <f t="shared" si="95"/>
        <v>1.2892996892333031E-8</v>
      </c>
      <c r="S645">
        <f t="shared" si="100"/>
        <v>20</v>
      </c>
      <c r="T645">
        <f t="shared" si="101"/>
        <v>194277</v>
      </c>
    </row>
    <row r="646" spans="10:20" x14ac:dyDescent="0.35">
      <c r="J646" s="15">
        <f t="shared" si="99"/>
        <v>63494</v>
      </c>
      <c r="K646" s="7">
        <v>645</v>
      </c>
      <c r="L646" s="16">
        <f t="shared" si="96"/>
        <v>0</v>
      </c>
      <c r="M646" s="16">
        <f t="shared" si="97"/>
        <v>0</v>
      </c>
      <c r="N646" s="16">
        <f t="shared" si="93"/>
        <v>0</v>
      </c>
      <c r="O646" s="16">
        <f t="shared" si="98"/>
        <v>30000</v>
      </c>
      <c r="P646" s="16">
        <f t="shared" si="94"/>
        <v>30000</v>
      </c>
      <c r="Q646" s="16">
        <f t="shared" si="95"/>
        <v>1.2892996892333031E-8</v>
      </c>
      <c r="S646">
        <f t="shared" si="100"/>
        <v>21</v>
      </c>
      <c r="T646">
        <f t="shared" si="101"/>
        <v>194277</v>
      </c>
    </row>
    <row r="647" spans="10:20" x14ac:dyDescent="0.35">
      <c r="J647" s="15">
        <f t="shared" si="99"/>
        <v>63524</v>
      </c>
      <c r="K647" s="7">
        <v>646</v>
      </c>
      <c r="L647" s="16">
        <f t="shared" si="96"/>
        <v>0</v>
      </c>
      <c r="M647" s="16">
        <f t="shared" si="97"/>
        <v>0</v>
      </c>
      <c r="N647" s="16">
        <f t="shared" si="93"/>
        <v>0</v>
      </c>
      <c r="O647" s="16">
        <f t="shared" si="98"/>
        <v>30000</v>
      </c>
      <c r="P647" s="16">
        <f t="shared" si="94"/>
        <v>30000</v>
      </c>
      <c r="Q647" s="16">
        <f t="shared" si="95"/>
        <v>1.2892996892333031E-8</v>
      </c>
      <c r="S647">
        <f t="shared" si="100"/>
        <v>22</v>
      </c>
      <c r="T647">
        <f t="shared" si="101"/>
        <v>194277</v>
      </c>
    </row>
    <row r="648" spans="10:20" x14ac:dyDescent="0.35">
      <c r="J648" s="15">
        <f t="shared" si="99"/>
        <v>63555</v>
      </c>
      <c r="K648" s="7">
        <v>647</v>
      </c>
      <c r="L648" s="16">
        <f t="shared" si="96"/>
        <v>0</v>
      </c>
      <c r="M648" s="16">
        <f t="shared" si="97"/>
        <v>0</v>
      </c>
      <c r="N648" s="16">
        <f t="shared" si="93"/>
        <v>0</v>
      </c>
      <c r="O648" s="16">
        <f t="shared" si="98"/>
        <v>30000</v>
      </c>
      <c r="P648" s="16">
        <f t="shared" si="94"/>
        <v>30000</v>
      </c>
      <c r="Q648" s="16">
        <f t="shared" si="95"/>
        <v>1.2892996892333031E-8</v>
      </c>
      <c r="S648">
        <f t="shared" si="100"/>
        <v>23</v>
      </c>
      <c r="T648">
        <f t="shared" si="101"/>
        <v>194277</v>
      </c>
    </row>
    <row r="649" spans="10:20" x14ac:dyDescent="0.35">
      <c r="J649" s="15">
        <f t="shared" si="99"/>
        <v>63586</v>
      </c>
      <c r="K649" s="7">
        <v>648</v>
      </c>
      <c r="L649" s="16">
        <f t="shared" si="96"/>
        <v>0</v>
      </c>
      <c r="M649" s="16">
        <f t="shared" si="97"/>
        <v>0</v>
      </c>
      <c r="N649" s="16">
        <f t="shared" si="93"/>
        <v>0</v>
      </c>
      <c r="O649" s="16">
        <f t="shared" si="98"/>
        <v>30000</v>
      </c>
      <c r="P649" s="16">
        <f t="shared" si="94"/>
        <v>30000</v>
      </c>
      <c r="Q649" s="16">
        <f t="shared" si="95"/>
        <v>1.2892996892333031E-8</v>
      </c>
      <c r="S649">
        <f t="shared" si="100"/>
        <v>24</v>
      </c>
      <c r="T649">
        <f t="shared" si="101"/>
        <v>194277</v>
      </c>
    </row>
    <row r="650" spans="10:20" x14ac:dyDescent="0.35">
      <c r="J650" s="15">
        <f t="shared" si="99"/>
        <v>63614</v>
      </c>
      <c r="K650" s="7">
        <v>649</v>
      </c>
      <c r="L650" s="16">
        <f t="shared" si="96"/>
        <v>0</v>
      </c>
      <c r="M650" s="16">
        <f t="shared" si="97"/>
        <v>0</v>
      </c>
      <c r="N650" s="16">
        <f t="shared" si="93"/>
        <v>0</v>
      </c>
      <c r="O650" s="16">
        <f t="shared" si="98"/>
        <v>30000</v>
      </c>
      <c r="P650" s="16">
        <f t="shared" si="94"/>
        <v>30000</v>
      </c>
      <c r="Q650" s="16">
        <f t="shared" si="95"/>
        <v>1.2892996892333031E-8</v>
      </c>
      <c r="S650">
        <f t="shared" si="100"/>
        <v>1</v>
      </c>
      <c r="T650">
        <f t="shared" si="101"/>
        <v>196219</v>
      </c>
    </row>
    <row r="651" spans="10:20" x14ac:dyDescent="0.35">
      <c r="J651" s="15">
        <f t="shared" si="99"/>
        <v>63645</v>
      </c>
      <c r="K651" s="7">
        <v>650</v>
      </c>
      <c r="L651" s="16">
        <f t="shared" si="96"/>
        <v>0</v>
      </c>
      <c r="M651" s="16">
        <f t="shared" si="97"/>
        <v>0</v>
      </c>
      <c r="N651" s="16">
        <f t="shared" si="93"/>
        <v>0</v>
      </c>
      <c r="O651" s="16">
        <f t="shared" si="98"/>
        <v>30000</v>
      </c>
      <c r="P651" s="16">
        <f t="shared" si="94"/>
        <v>30000</v>
      </c>
      <c r="Q651" s="16">
        <f t="shared" si="95"/>
        <v>1.2892996892333031E-8</v>
      </c>
      <c r="S651">
        <f t="shared" si="100"/>
        <v>2</v>
      </c>
      <c r="T651">
        <f t="shared" si="101"/>
        <v>196219</v>
      </c>
    </row>
    <row r="652" spans="10:20" x14ac:dyDescent="0.35">
      <c r="J652" s="15">
        <f t="shared" si="99"/>
        <v>63675</v>
      </c>
      <c r="K652" s="7">
        <v>651</v>
      </c>
      <c r="L652" s="16">
        <f t="shared" si="96"/>
        <v>0</v>
      </c>
      <c r="M652" s="16">
        <f t="shared" si="97"/>
        <v>0</v>
      </c>
      <c r="N652" s="16">
        <f t="shared" si="93"/>
        <v>0</v>
      </c>
      <c r="O652" s="16">
        <f t="shared" si="98"/>
        <v>30000</v>
      </c>
      <c r="P652" s="16">
        <f t="shared" si="94"/>
        <v>30000</v>
      </c>
      <c r="Q652" s="16">
        <f t="shared" si="95"/>
        <v>1.2892996892333031E-8</v>
      </c>
      <c r="S652">
        <f t="shared" si="100"/>
        <v>3</v>
      </c>
      <c r="T652">
        <f t="shared" si="101"/>
        <v>196219</v>
      </c>
    </row>
    <row r="653" spans="10:20" x14ac:dyDescent="0.35">
      <c r="J653" s="15">
        <f t="shared" si="99"/>
        <v>63706</v>
      </c>
      <c r="K653" s="7">
        <v>652</v>
      </c>
      <c r="L653" s="16">
        <f t="shared" si="96"/>
        <v>0</v>
      </c>
      <c r="M653" s="16">
        <f t="shared" si="97"/>
        <v>0</v>
      </c>
      <c r="N653" s="16">
        <f t="shared" si="93"/>
        <v>0</v>
      </c>
      <c r="O653" s="16">
        <f t="shared" si="98"/>
        <v>30000</v>
      </c>
      <c r="P653" s="16">
        <f t="shared" si="94"/>
        <v>30000</v>
      </c>
      <c r="Q653" s="16">
        <f t="shared" si="95"/>
        <v>1.2892996892333031E-8</v>
      </c>
      <c r="S653">
        <f t="shared" si="100"/>
        <v>4</v>
      </c>
      <c r="T653">
        <f t="shared" si="101"/>
        <v>196219</v>
      </c>
    </row>
    <row r="654" spans="10:20" x14ac:dyDescent="0.35">
      <c r="J654" s="15">
        <f t="shared" si="99"/>
        <v>63736</v>
      </c>
      <c r="K654" s="7">
        <v>653</v>
      </c>
      <c r="L654" s="16">
        <f t="shared" si="96"/>
        <v>0</v>
      </c>
      <c r="M654" s="16">
        <f t="shared" si="97"/>
        <v>0</v>
      </c>
      <c r="N654" s="16">
        <f t="shared" si="93"/>
        <v>0</v>
      </c>
      <c r="O654" s="16">
        <f t="shared" si="98"/>
        <v>30000</v>
      </c>
      <c r="P654" s="16">
        <f t="shared" si="94"/>
        <v>30000</v>
      </c>
      <c r="Q654" s="16">
        <f t="shared" si="95"/>
        <v>1.2892996892333031E-8</v>
      </c>
      <c r="S654">
        <f t="shared" si="100"/>
        <v>5</v>
      </c>
      <c r="T654">
        <f t="shared" si="101"/>
        <v>196219</v>
      </c>
    </row>
    <row r="655" spans="10:20" x14ac:dyDescent="0.35">
      <c r="J655" s="15">
        <f t="shared" si="99"/>
        <v>63767</v>
      </c>
      <c r="K655" s="7">
        <v>654</v>
      </c>
      <c r="L655" s="16">
        <f t="shared" si="96"/>
        <v>0</v>
      </c>
      <c r="M655" s="16">
        <f t="shared" si="97"/>
        <v>0</v>
      </c>
      <c r="N655" s="16">
        <f t="shared" si="93"/>
        <v>0</v>
      </c>
      <c r="O655" s="16">
        <f t="shared" si="98"/>
        <v>30000</v>
      </c>
      <c r="P655" s="16">
        <f t="shared" si="94"/>
        <v>30000</v>
      </c>
      <c r="Q655" s="16">
        <f t="shared" si="95"/>
        <v>1.2892996892333031E-8</v>
      </c>
      <c r="S655">
        <f t="shared" si="100"/>
        <v>6</v>
      </c>
      <c r="T655">
        <f t="shared" si="101"/>
        <v>196219</v>
      </c>
    </row>
    <row r="656" spans="10:20" x14ac:dyDescent="0.35">
      <c r="J656" s="15">
        <f t="shared" si="99"/>
        <v>63798</v>
      </c>
      <c r="K656" s="7">
        <v>655</v>
      </c>
      <c r="L656" s="16">
        <f t="shared" si="96"/>
        <v>0</v>
      </c>
      <c r="M656" s="16">
        <f t="shared" si="97"/>
        <v>0</v>
      </c>
      <c r="N656" s="16">
        <f t="shared" si="93"/>
        <v>0</v>
      </c>
      <c r="O656" s="16">
        <f t="shared" si="98"/>
        <v>30000</v>
      </c>
      <c r="P656" s="16">
        <f t="shared" si="94"/>
        <v>30000</v>
      </c>
      <c r="Q656" s="16">
        <f t="shared" si="95"/>
        <v>1.2892996892333031E-8</v>
      </c>
      <c r="S656">
        <f t="shared" si="100"/>
        <v>7</v>
      </c>
      <c r="T656">
        <f t="shared" si="101"/>
        <v>196219</v>
      </c>
    </row>
    <row r="657" spans="10:20" x14ac:dyDescent="0.35">
      <c r="J657" s="15">
        <f t="shared" si="99"/>
        <v>63828</v>
      </c>
      <c r="K657" s="7">
        <v>656</v>
      </c>
      <c r="L657" s="16">
        <f t="shared" si="96"/>
        <v>0</v>
      </c>
      <c r="M657" s="16">
        <f t="shared" si="97"/>
        <v>0</v>
      </c>
      <c r="N657" s="16">
        <f t="shared" si="93"/>
        <v>0</v>
      </c>
      <c r="O657" s="16">
        <f t="shared" si="98"/>
        <v>30000</v>
      </c>
      <c r="P657" s="16">
        <f t="shared" si="94"/>
        <v>30000</v>
      </c>
      <c r="Q657" s="16">
        <f t="shared" si="95"/>
        <v>1.2892996892333031E-8</v>
      </c>
      <c r="S657">
        <f t="shared" si="100"/>
        <v>8</v>
      </c>
      <c r="T657">
        <f t="shared" si="101"/>
        <v>196219</v>
      </c>
    </row>
    <row r="658" spans="10:20" x14ac:dyDescent="0.35">
      <c r="J658" s="15">
        <f t="shared" si="99"/>
        <v>63859</v>
      </c>
      <c r="K658" s="7">
        <v>657</v>
      </c>
      <c r="L658" s="16">
        <f t="shared" si="96"/>
        <v>0</v>
      </c>
      <c r="M658" s="16">
        <f t="shared" si="97"/>
        <v>0</v>
      </c>
      <c r="N658" s="16">
        <f t="shared" si="93"/>
        <v>0</v>
      </c>
      <c r="O658" s="16">
        <f t="shared" si="98"/>
        <v>30000</v>
      </c>
      <c r="P658" s="16">
        <f t="shared" si="94"/>
        <v>30000</v>
      </c>
      <c r="Q658" s="16">
        <f t="shared" si="95"/>
        <v>1.2892996892333031E-8</v>
      </c>
      <c r="S658">
        <f t="shared" si="100"/>
        <v>9</v>
      </c>
      <c r="T658">
        <f t="shared" si="101"/>
        <v>196219</v>
      </c>
    </row>
    <row r="659" spans="10:20" x14ac:dyDescent="0.35">
      <c r="J659" s="15">
        <f t="shared" si="99"/>
        <v>63889</v>
      </c>
      <c r="K659" s="7">
        <v>658</v>
      </c>
      <c r="L659" s="16">
        <f t="shared" si="96"/>
        <v>0</v>
      </c>
      <c r="M659" s="16">
        <f t="shared" si="97"/>
        <v>0</v>
      </c>
      <c r="N659" s="16">
        <f t="shared" si="93"/>
        <v>0</v>
      </c>
      <c r="O659" s="16">
        <f t="shared" si="98"/>
        <v>30000</v>
      </c>
      <c r="P659" s="16">
        <f t="shared" si="94"/>
        <v>30000</v>
      </c>
      <c r="Q659" s="16">
        <f t="shared" si="95"/>
        <v>1.2892996892333031E-8</v>
      </c>
      <c r="S659">
        <f t="shared" si="100"/>
        <v>10</v>
      </c>
      <c r="T659">
        <f t="shared" si="101"/>
        <v>196219</v>
      </c>
    </row>
    <row r="660" spans="10:20" x14ac:dyDescent="0.35">
      <c r="J660" s="15">
        <f t="shared" si="99"/>
        <v>63920</v>
      </c>
      <c r="K660" s="7">
        <v>659</v>
      </c>
      <c r="L660" s="16">
        <f t="shared" si="96"/>
        <v>0</v>
      </c>
      <c r="M660" s="16">
        <f t="shared" si="97"/>
        <v>0</v>
      </c>
      <c r="N660" s="16">
        <f t="shared" si="93"/>
        <v>0</v>
      </c>
      <c r="O660" s="16">
        <f t="shared" si="98"/>
        <v>30000</v>
      </c>
      <c r="P660" s="16">
        <f t="shared" si="94"/>
        <v>30000</v>
      </c>
      <c r="Q660" s="16">
        <f t="shared" si="95"/>
        <v>1.2892996892333031E-8</v>
      </c>
      <c r="S660">
        <f t="shared" si="100"/>
        <v>11</v>
      </c>
      <c r="T660">
        <f t="shared" si="101"/>
        <v>196219</v>
      </c>
    </row>
    <row r="661" spans="10:20" x14ac:dyDescent="0.35">
      <c r="J661" s="15">
        <f t="shared" si="99"/>
        <v>63951</v>
      </c>
      <c r="K661" s="7">
        <v>660</v>
      </c>
      <c r="L661" s="16">
        <f t="shared" si="96"/>
        <v>0</v>
      </c>
      <c r="M661" s="16">
        <f t="shared" si="97"/>
        <v>0</v>
      </c>
      <c r="N661" s="16">
        <f t="shared" si="93"/>
        <v>0</v>
      </c>
      <c r="O661" s="16">
        <f t="shared" si="98"/>
        <v>30000</v>
      </c>
      <c r="P661" s="16">
        <f t="shared" si="94"/>
        <v>30000</v>
      </c>
      <c r="Q661" s="16">
        <f t="shared" si="95"/>
        <v>1.2892996892333031E-8</v>
      </c>
      <c r="S661">
        <f t="shared" si="100"/>
        <v>12</v>
      </c>
      <c r="T661">
        <f t="shared" si="101"/>
        <v>196219</v>
      </c>
    </row>
    <row r="662" spans="10:20" x14ac:dyDescent="0.35">
      <c r="J662" s="15">
        <f t="shared" si="99"/>
        <v>63979</v>
      </c>
      <c r="K662" s="7">
        <v>661</v>
      </c>
      <c r="L662" s="16">
        <f t="shared" si="96"/>
        <v>0</v>
      </c>
      <c r="M662" s="16">
        <f t="shared" si="97"/>
        <v>0</v>
      </c>
      <c r="N662" s="16">
        <f t="shared" si="93"/>
        <v>0</v>
      </c>
      <c r="O662" s="16">
        <f t="shared" si="98"/>
        <v>30000</v>
      </c>
      <c r="P662" s="16">
        <f t="shared" si="94"/>
        <v>30000</v>
      </c>
      <c r="Q662" s="16">
        <f t="shared" si="95"/>
        <v>1.2892996892333031E-8</v>
      </c>
      <c r="S662">
        <f t="shared" si="100"/>
        <v>13</v>
      </c>
      <c r="T662">
        <f t="shared" si="101"/>
        <v>196219</v>
      </c>
    </row>
    <row r="663" spans="10:20" x14ac:dyDescent="0.35">
      <c r="J663" s="15">
        <f t="shared" si="99"/>
        <v>64010</v>
      </c>
      <c r="K663" s="7">
        <v>662</v>
      </c>
      <c r="L663" s="16">
        <f t="shared" si="96"/>
        <v>0</v>
      </c>
      <c r="M663" s="16">
        <f t="shared" si="97"/>
        <v>0</v>
      </c>
      <c r="N663" s="16">
        <f t="shared" si="93"/>
        <v>0</v>
      </c>
      <c r="O663" s="16">
        <f t="shared" si="98"/>
        <v>30000</v>
      </c>
      <c r="P663" s="16">
        <f t="shared" si="94"/>
        <v>30000</v>
      </c>
      <c r="Q663" s="16">
        <f t="shared" si="95"/>
        <v>1.2892996892333031E-8</v>
      </c>
      <c r="S663">
        <f t="shared" si="100"/>
        <v>14</v>
      </c>
      <c r="T663">
        <f t="shared" si="101"/>
        <v>196219</v>
      </c>
    </row>
    <row r="664" spans="10:20" x14ac:dyDescent="0.35">
      <c r="J664" s="15">
        <f t="shared" si="99"/>
        <v>64040</v>
      </c>
      <c r="K664" s="7">
        <v>663</v>
      </c>
      <c r="L664" s="16">
        <f t="shared" si="96"/>
        <v>0</v>
      </c>
      <c r="M664" s="16">
        <f t="shared" si="97"/>
        <v>0</v>
      </c>
      <c r="N664" s="16">
        <f t="shared" si="93"/>
        <v>0</v>
      </c>
      <c r="O664" s="16">
        <f t="shared" si="98"/>
        <v>30000</v>
      </c>
      <c r="P664" s="16">
        <f t="shared" si="94"/>
        <v>30000</v>
      </c>
      <c r="Q664" s="16">
        <f t="shared" si="95"/>
        <v>1.2892996892333031E-8</v>
      </c>
      <c r="S664">
        <f t="shared" si="100"/>
        <v>15</v>
      </c>
      <c r="T664">
        <f t="shared" si="101"/>
        <v>196219</v>
      </c>
    </row>
    <row r="665" spans="10:20" x14ac:dyDescent="0.35">
      <c r="J665" s="15">
        <f t="shared" si="99"/>
        <v>64071</v>
      </c>
      <c r="K665" s="7">
        <v>664</v>
      </c>
      <c r="L665" s="16">
        <f t="shared" si="96"/>
        <v>0</v>
      </c>
      <c r="M665" s="16">
        <f t="shared" si="97"/>
        <v>0</v>
      </c>
      <c r="N665" s="16">
        <f t="shared" si="93"/>
        <v>0</v>
      </c>
      <c r="O665" s="16">
        <f t="shared" si="98"/>
        <v>30000</v>
      </c>
      <c r="P665" s="16">
        <f t="shared" si="94"/>
        <v>30000</v>
      </c>
      <c r="Q665" s="16">
        <f t="shared" si="95"/>
        <v>1.2892996892333031E-8</v>
      </c>
      <c r="S665">
        <f t="shared" si="100"/>
        <v>16</v>
      </c>
      <c r="T665">
        <f t="shared" si="101"/>
        <v>196219</v>
      </c>
    </row>
    <row r="666" spans="10:20" x14ac:dyDescent="0.35">
      <c r="J666" s="15">
        <f t="shared" si="99"/>
        <v>64101</v>
      </c>
      <c r="K666" s="7">
        <v>665</v>
      </c>
      <c r="L666" s="16">
        <f t="shared" si="96"/>
        <v>0</v>
      </c>
      <c r="M666" s="16">
        <f t="shared" si="97"/>
        <v>0</v>
      </c>
      <c r="N666" s="16">
        <f t="shared" si="93"/>
        <v>0</v>
      </c>
      <c r="O666" s="16">
        <f t="shared" si="98"/>
        <v>30000</v>
      </c>
      <c r="P666" s="16">
        <f t="shared" si="94"/>
        <v>30000</v>
      </c>
      <c r="Q666" s="16">
        <f t="shared" si="95"/>
        <v>1.2892996892333031E-8</v>
      </c>
      <c r="S666">
        <f t="shared" si="100"/>
        <v>17</v>
      </c>
      <c r="T666">
        <f t="shared" si="101"/>
        <v>196219</v>
      </c>
    </row>
    <row r="667" spans="10:20" x14ac:dyDescent="0.35">
      <c r="J667" s="15">
        <f t="shared" si="99"/>
        <v>64132</v>
      </c>
      <c r="K667" s="7">
        <v>666</v>
      </c>
      <c r="L667" s="16">
        <f t="shared" si="96"/>
        <v>0</v>
      </c>
      <c r="M667" s="16">
        <f t="shared" si="97"/>
        <v>0</v>
      </c>
      <c r="N667" s="16">
        <f t="shared" si="93"/>
        <v>0</v>
      </c>
      <c r="O667" s="16">
        <f t="shared" si="98"/>
        <v>30000</v>
      </c>
      <c r="P667" s="16">
        <f t="shared" si="94"/>
        <v>30000</v>
      </c>
      <c r="Q667" s="16">
        <f t="shared" si="95"/>
        <v>1.2892996892333031E-8</v>
      </c>
      <c r="S667">
        <f t="shared" si="100"/>
        <v>18</v>
      </c>
      <c r="T667">
        <f t="shared" si="101"/>
        <v>196219</v>
      </c>
    </row>
    <row r="668" spans="10:20" x14ac:dyDescent="0.35">
      <c r="J668" s="15">
        <f t="shared" si="99"/>
        <v>64163</v>
      </c>
      <c r="K668" s="7">
        <v>667</v>
      </c>
      <c r="L668" s="16">
        <f t="shared" si="96"/>
        <v>0</v>
      </c>
      <c r="M668" s="16">
        <f t="shared" si="97"/>
        <v>0</v>
      </c>
      <c r="N668" s="16">
        <f t="shared" si="93"/>
        <v>0</v>
      </c>
      <c r="O668" s="16">
        <f t="shared" si="98"/>
        <v>30000</v>
      </c>
      <c r="P668" s="16">
        <f t="shared" si="94"/>
        <v>30000</v>
      </c>
      <c r="Q668" s="16">
        <f t="shared" si="95"/>
        <v>1.2892996892333031E-8</v>
      </c>
      <c r="S668">
        <f t="shared" si="100"/>
        <v>19</v>
      </c>
      <c r="T668">
        <f t="shared" si="101"/>
        <v>196219</v>
      </c>
    </row>
    <row r="669" spans="10:20" x14ac:dyDescent="0.35">
      <c r="J669" s="15">
        <f t="shared" si="99"/>
        <v>64193</v>
      </c>
      <c r="K669" s="7">
        <v>668</v>
      </c>
      <c r="L669" s="16">
        <f t="shared" si="96"/>
        <v>0</v>
      </c>
      <c r="M669" s="16">
        <f t="shared" si="97"/>
        <v>0</v>
      </c>
      <c r="N669" s="16">
        <f t="shared" si="93"/>
        <v>0</v>
      </c>
      <c r="O669" s="16">
        <f t="shared" si="98"/>
        <v>30000</v>
      </c>
      <c r="P669" s="16">
        <f t="shared" si="94"/>
        <v>30000</v>
      </c>
      <c r="Q669" s="16">
        <f t="shared" si="95"/>
        <v>1.2892996892333031E-8</v>
      </c>
      <c r="S669">
        <f t="shared" si="100"/>
        <v>20</v>
      </c>
      <c r="T669">
        <f t="shared" si="101"/>
        <v>196219</v>
      </c>
    </row>
    <row r="670" spans="10:20" x14ac:dyDescent="0.35">
      <c r="J670" s="15">
        <f t="shared" si="99"/>
        <v>64224</v>
      </c>
      <c r="K670" s="7">
        <v>669</v>
      </c>
      <c r="L670" s="16">
        <f t="shared" si="96"/>
        <v>0</v>
      </c>
      <c r="M670" s="16">
        <f t="shared" si="97"/>
        <v>0</v>
      </c>
      <c r="N670" s="16">
        <f t="shared" si="93"/>
        <v>0</v>
      </c>
      <c r="O670" s="16">
        <f t="shared" si="98"/>
        <v>30000</v>
      </c>
      <c r="P670" s="16">
        <f t="shared" si="94"/>
        <v>30000</v>
      </c>
      <c r="Q670" s="16">
        <f t="shared" si="95"/>
        <v>1.2892996892333031E-8</v>
      </c>
      <c r="S670">
        <f t="shared" si="100"/>
        <v>21</v>
      </c>
      <c r="T670">
        <f t="shared" si="101"/>
        <v>196219</v>
      </c>
    </row>
    <row r="671" spans="10:20" x14ac:dyDescent="0.35">
      <c r="J671" s="15">
        <f t="shared" si="99"/>
        <v>64254</v>
      </c>
      <c r="K671" s="7">
        <v>670</v>
      </c>
      <c r="L671" s="16">
        <f t="shared" si="96"/>
        <v>0</v>
      </c>
      <c r="M671" s="16">
        <f t="shared" si="97"/>
        <v>0</v>
      </c>
      <c r="N671" s="16">
        <f t="shared" si="93"/>
        <v>0</v>
      </c>
      <c r="O671" s="16">
        <f t="shared" si="98"/>
        <v>30000</v>
      </c>
      <c r="P671" s="16">
        <f t="shared" si="94"/>
        <v>30000</v>
      </c>
      <c r="Q671" s="16">
        <f t="shared" si="95"/>
        <v>1.2892996892333031E-8</v>
      </c>
      <c r="S671">
        <f t="shared" si="100"/>
        <v>22</v>
      </c>
      <c r="T671">
        <f t="shared" si="101"/>
        <v>196219</v>
      </c>
    </row>
    <row r="672" spans="10:20" x14ac:dyDescent="0.35">
      <c r="J672" s="15">
        <f t="shared" si="99"/>
        <v>64285</v>
      </c>
      <c r="K672" s="7">
        <v>671</v>
      </c>
      <c r="L672" s="16">
        <f t="shared" si="96"/>
        <v>0</v>
      </c>
      <c r="M672" s="16">
        <f t="shared" si="97"/>
        <v>0</v>
      </c>
      <c r="N672" s="16">
        <f t="shared" si="93"/>
        <v>0</v>
      </c>
      <c r="O672" s="16">
        <f t="shared" si="98"/>
        <v>30000</v>
      </c>
      <c r="P672" s="16">
        <f t="shared" si="94"/>
        <v>30000</v>
      </c>
      <c r="Q672" s="16">
        <f t="shared" si="95"/>
        <v>1.2892996892333031E-8</v>
      </c>
      <c r="S672">
        <f t="shared" si="100"/>
        <v>23</v>
      </c>
      <c r="T672">
        <f t="shared" si="101"/>
        <v>196219</v>
      </c>
    </row>
    <row r="673" spans="10:20" x14ac:dyDescent="0.35">
      <c r="J673" s="15">
        <f t="shared" si="99"/>
        <v>64316</v>
      </c>
      <c r="K673" s="7">
        <v>672</v>
      </c>
      <c r="L673" s="16">
        <f t="shared" si="96"/>
        <v>0</v>
      </c>
      <c r="M673" s="16">
        <f t="shared" si="97"/>
        <v>0</v>
      </c>
      <c r="N673" s="16">
        <f t="shared" si="93"/>
        <v>0</v>
      </c>
      <c r="O673" s="16">
        <f t="shared" si="98"/>
        <v>30000</v>
      </c>
      <c r="P673" s="16">
        <f t="shared" si="94"/>
        <v>30000</v>
      </c>
      <c r="Q673" s="16">
        <f t="shared" si="95"/>
        <v>1.2892996892333031E-8</v>
      </c>
      <c r="S673">
        <f t="shared" si="100"/>
        <v>24</v>
      </c>
      <c r="T673">
        <f t="shared" si="101"/>
        <v>196219</v>
      </c>
    </row>
    <row r="674" spans="10:20" x14ac:dyDescent="0.35">
      <c r="J674" s="15">
        <f t="shared" si="99"/>
        <v>64345</v>
      </c>
      <c r="K674" s="7">
        <v>673</v>
      </c>
      <c r="L674" s="16">
        <f t="shared" si="96"/>
        <v>0</v>
      </c>
      <c r="M674" s="16">
        <f t="shared" si="97"/>
        <v>0</v>
      </c>
      <c r="N674" s="16">
        <f t="shared" si="93"/>
        <v>0</v>
      </c>
      <c r="O674" s="16">
        <f t="shared" si="98"/>
        <v>30000</v>
      </c>
      <c r="P674" s="16">
        <f t="shared" si="94"/>
        <v>30000</v>
      </c>
      <c r="Q674" s="16">
        <f t="shared" si="95"/>
        <v>1.2892996892333031E-8</v>
      </c>
      <c r="S674">
        <f t="shared" si="100"/>
        <v>1</v>
      </c>
      <c r="T674">
        <f t="shared" si="101"/>
        <v>198181</v>
      </c>
    </row>
    <row r="675" spans="10:20" x14ac:dyDescent="0.35">
      <c r="J675" s="15">
        <f t="shared" si="99"/>
        <v>64376</v>
      </c>
      <c r="K675" s="7">
        <v>674</v>
      </c>
      <c r="L675" s="16">
        <f t="shared" si="96"/>
        <v>0</v>
      </c>
      <c r="M675" s="16">
        <f t="shared" si="97"/>
        <v>0</v>
      </c>
      <c r="N675" s="16">
        <f t="shared" si="93"/>
        <v>0</v>
      </c>
      <c r="O675" s="16">
        <f t="shared" si="98"/>
        <v>30000</v>
      </c>
      <c r="P675" s="16">
        <f t="shared" si="94"/>
        <v>30000</v>
      </c>
      <c r="Q675" s="16">
        <f t="shared" si="95"/>
        <v>1.2892996892333031E-8</v>
      </c>
      <c r="S675">
        <f t="shared" si="100"/>
        <v>2</v>
      </c>
      <c r="T675">
        <f t="shared" si="101"/>
        <v>198181</v>
      </c>
    </row>
    <row r="676" spans="10:20" x14ac:dyDescent="0.35">
      <c r="J676" s="15">
        <f t="shared" si="99"/>
        <v>64406</v>
      </c>
      <c r="K676" s="7">
        <v>675</v>
      </c>
      <c r="L676" s="16">
        <f t="shared" si="96"/>
        <v>0</v>
      </c>
      <c r="M676" s="16">
        <f t="shared" si="97"/>
        <v>0</v>
      </c>
      <c r="N676" s="16">
        <f t="shared" si="93"/>
        <v>0</v>
      </c>
      <c r="O676" s="16">
        <f t="shared" si="98"/>
        <v>30000</v>
      </c>
      <c r="P676" s="16">
        <f t="shared" si="94"/>
        <v>30000</v>
      </c>
      <c r="Q676" s="16">
        <f t="shared" si="95"/>
        <v>1.2892996892333031E-8</v>
      </c>
      <c r="S676">
        <f t="shared" si="100"/>
        <v>3</v>
      </c>
      <c r="T676">
        <f t="shared" si="101"/>
        <v>198181</v>
      </c>
    </row>
    <row r="677" spans="10:20" x14ac:dyDescent="0.35">
      <c r="J677" s="15">
        <f t="shared" si="99"/>
        <v>64437</v>
      </c>
      <c r="K677" s="7">
        <v>676</v>
      </c>
      <c r="L677" s="16">
        <f t="shared" si="96"/>
        <v>0</v>
      </c>
      <c r="M677" s="16">
        <f t="shared" si="97"/>
        <v>0</v>
      </c>
      <c r="N677" s="16">
        <f t="shared" si="93"/>
        <v>0</v>
      </c>
      <c r="O677" s="16">
        <f t="shared" si="98"/>
        <v>30000</v>
      </c>
      <c r="P677" s="16">
        <f t="shared" si="94"/>
        <v>30000</v>
      </c>
      <c r="Q677" s="16">
        <f t="shared" si="95"/>
        <v>1.2892996892333031E-8</v>
      </c>
      <c r="S677">
        <f t="shared" si="100"/>
        <v>4</v>
      </c>
      <c r="T677">
        <f t="shared" si="101"/>
        <v>198181</v>
      </c>
    </row>
    <row r="678" spans="10:20" x14ac:dyDescent="0.35">
      <c r="J678" s="15">
        <f t="shared" si="99"/>
        <v>64467</v>
      </c>
      <c r="K678" s="7">
        <v>677</v>
      </c>
      <c r="L678" s="16">
        <f t="shared" si="96"/>
        <v>0</v>
      </c>
      <c r="M678" s="16">
        <f t="shared" si="97"/>
        <v>0</v>
      </c>
      <c r="N678" s="16">
        <f t="shared" si="93"/>
        <v>0</v>
      </c>
      <c r="O678" s="16">
        <f t="shared" si="98"/>
        <v>30000</v>
      </c>
      <c r="P678" s="16">
        <f t="shared" si="94"/>
        <v>30000</v>
      </c>
      <c r="Q678" s="16">
        <f t="shared" si="95"/>
        <v>1.2892996892333031E-8</v>
      </c>
      <c r="S678">
        <f t="shared" si="100"/>
        <v>5</v>
      </c>
      <c r="T678">
        <f t="shared" si="101"/>
        <v>198181</v>
      </c>
    </row>
    <row r="679" spans="10:20" x14ac:dyDescent="0.35">
      <c r="J679" s="15">
        <f t="shared" si="99"/>
        <v>64498</v>
      </c>
      <c r="K679" s="7">
        <v>678</v>
      </c>
      <c r="L679" s="16">
        <f t="shared" si="96"/>
        <v>0</v>
      </c>
      <c r="M679" s="16">
        <f t="shared" si="97"/>
        <v>0</v>
      </c>
      <c r="N679" s="16">
        <f t="shared" si="93"/>
        <v>0</v>
      </c>
      <c r="O679" s="16">
        <f t="shared" si="98"/>
        <v>30000</v>
      </c>
      <c r="P679" s="16">
        <f t="shared" si="94"/>
        <v>30000</v>
      </c>
      <c r="Q679" s="16">
        <f t="shared" si="95"/>
        <v>1.2892996892333031E-8</v>
      </c>
      <c r="S679">
        <f t="shared" si="100"/>
        <v>6</v>
      </c>
      <c r="T679">
        <f t="shared" si="101"/>
        <v>198181</v>
      </c>
    </row>
    <row r="680" spans="10:20" x14ac:dyDescent="0.35">
      <c r="J680" s="15">
        <f t="shared" si="99"/>
        <v>64529</v>
      </c>
      <c r="K680" s="7">
        <v>679</v>
      </c>
      <c r="L680" s="16">
        <f t="shared" si="96"/>
        <v>0</v>
      </c>
      <c r="M680" s="16">
        <f t="shared" si="97"/>
        <v>0</v>
      </c>
      <c r="N680" s="16">
        <f t="shared" si="93"/>
        <v>0</v>
      </c>
      <c r="O680" s="16">
        <f t="shared" si="98"/>
        <v>30000</v>
      </c>
      <c r="P680" s="16">
        <f t="shared" si="94"/>
        <v>30000</v>
      </c>
      <c r="Q680" s="16">
        <f t="shared" si="95"/>
        <v>1.2892996892333031E-8</v>
      </c>
      <c r="S680">
        <f t="shared" si="100"/>
        <v>7</v>
      </c>
      <c r="T680">
        <f t="shared" si="101"/>
        <v>198181</v>
      </c>
    </row>
    <row r="681" spans="10:20" x14ac:dyDescent="0.35">
      <c r="J681" s="15">
        <f t="shared" si="99"/>
        <v>64559</v>
      </c>
      <c r="K681" s="7">
        <v>680</v>
      </c>
      <c r="L681" s="16">
        <f t="shared" si="96"/>
        <v>0</v>
      </c>
      <c r="M681" s="16">
        <f t="shared" si="97"/>
        <v>0</v>
      </c>
      <c r="N681" s="16">
        <f t="shared" si="93"/>
        <v>0</v>
      </c>
      <c r="O681" s="16">
        <f t="shared" si="98"/>
        <v>30000</v>
      </c>
      <c r="P681" s="16">
        <f t="shared" si="94"/>
        <v>30000</v>
      </c>
      <c r="Q681" s="16">
        <f t="shared" si="95"/>
        <v>1.2892996892333031E-8</v>
      </c>
      <c r="S681">
        <f t="shared" si="100"/>
        <v>8</v>
      </c>
      <c r="T681">
        <f t="shared" si="101"/>
        <v>198181</v>
      </c>
    </row>
    <row r="682" spans="10:20" x14ac:dyDescent="0.35">
      <c r="J682" s="15">
        <f t="shared" si="99"/>
        <v>64590</v>
      </c>
      <c r="K682" s="7">
        <v>681</v>
      </c>
      <c r="L682" s="16">
        <f t="shared" si="96"/>
        <v>0</v>
      </c>
      <c r="M682" s="16">
        <f t="shared" si="97"/>
        <v>0</v>
      </c>
      <c r="N682" s="16">
        <f t="shared" si="93"/>
        <v>0</v>
      </c>
      <c r="O682" s="16">
        <f t="shared" si="98"/>
        <v>30000</v>
      </c>
      <c r="P682" s="16">
        <f t="shared" si="94"/>
        <v>30000</v>
      </c>
      <c r="Q682" s="16">
        <f t="shared" si="95"/>
        <v>1.2892996892333031E-8</v>
      </c>
      <c r="S682">
        <f t="shared" si="100"/>
        <v>9</v>
      </c>
      <c r="T682">
        <f t="shared" si="101"/>
        <v>198181</v>
      </c>
    </row>
    <row r="683" spans="10:20" x14ac:dyDescent="0.35">
      <c r="J683" s="15">
        <f t="shared" si="99"/>
        <v>64620</v>
      </c>
      <c r="K683" s="7">
        <v>682</v>
      </c>
      <c r="L683" s="16">
        <f t="shared" si="96"/>
        <v>0</v>
      </c>
      <c r="M683" s="16">
        <f t="shared" si="97"/>
        <v>0</v>
      </c>
      <c r="N683" s="16">
        <f t="shared" si="93"/>
        <v>0</v>
      </c>
      <c r="O683" s="16">
        <f t="shared" si="98"/>
        <v>30000</v>
      </c>
      <c r="P683" s="16">
        <f t="shared" si="94"/>
        <v>30000</v>
      </c>
      <c r="Q683" s="16">
        <f t="shared" si="95"/>
        <v>1.2892996892333031E-8</v>
      </c>
      <c r="S683">
        <f t="shared" si="100"/>
        <v>10</v>
      </c>
      <c r="T683">
        <f t="shared" si="101"/>
        <v>198181</v>
      </c>
    </row>
    <row r="684" spans="10:20" x14ac:dyDescent="0.35">
      <c r="J684" s="15">
        <f t="shared" si="99"/>
        <v>64651</v>
      </c>
      <c r="K684" s="7">
        <v>683</v>
      </c>
      <c r="L684" s="16">
        <f t="shared" si="96"/>
        <v>0</v>
      </c>
      <c r="M684" s="16">
        <f t="shared" si="97"/>
        <v>0</v>
      </c>
      <c r="N684" s="16">
        <f t="shared" si="93"/>
        <v>0</v>
      </c>
      <c r="O684" s="16">
        <f t="shared" si="98"/>
        <v>30000</v>
      </c>
      <c r="P684" s="16">
        <f t="shared" si="94"/>
        <v>30000</v>
      </c>
      <c r="Q684" s="16">
        <f t="shared" si="95"/>
        <v>1.2892996892333031E-8</v>
      </c>
      <c r="S684">
        <f t="shared" si="100"/>
        <v>11</v>
      </c>
      <c r="T684">
        <f t="shared" si="101"/>
        <v>198181</v>
      </c>
    </row>
    <row r="685" spans="10:20" x14ac:dyDescent="0.35">
      <c r="J685" s="15">
        <f t="shared" si="99"/>
        <v>64682</v>
      </c>
      <c r="K685" s="7">
        <v>684</v>
      </c>
      <c r="L685" s="16">
        <f t="shared" si="96"/>
        <v>0</v>
      </c>
      <c r="M685" s="16">
        <f t="shared" si="97"/>
        <v>0</v>
      </c>
      <c r="N685" s="16">
        <f t="shared" si="93"/>
        <v>0</v>
      </c>
      <c r="O685" s="16">
        <f t="shared" si="98"/>
        <v>30000</v>
      </c>
      <c r="P685" s="16">
        <f t="shared" si="94"/>
        <v>30000</v>
      </c>
      <c r="Q685" s="16">
        <f t="shared" si="95"/>
        <v>1.2892996892333031E-8</v>
      </c>
      <c r="S685">
        <f t="shared" si="100"/>
        <v>12</v>
      </c>
      <c r="T685">
        <f t="shared" si="101"/>
        <v>198181</v>
      </c>
    </row>
    <row r="686" spans="10:20" x14ac:dyDescent="0.35">
      <c r="J686" s="15">
        <f t="shared" si="99"/>
        <v>64710</v>
      </c>
      <c r="K686" s="7">
        <v>685</v>
      </c>
      <c r="L686" s="16">
        <f t="shared" si="96"/>
        <v>0</v>
      </c>
      <c r="M686" s="16">
        <f t="shared" si="97"/>
        <v>0</v>
      </c>
      <c r="N686" s="16">
        <f t="shared" ref="N686:N749" si="102">+M686+L686</f>
        <v>0</v>
      </c>
      <c r="O686" s="16">
        <f t="shared" si="98"/>
        <v>30000</v>
      </c>
      <c r="P686" s="16">
        <f t="shared" ref="P686:P749" si="103">+O686+N686</f>
        <v>30000</v>
      </c>
      <c r="Q686" s="16">
        <f t="shared" ref="Q686:Q749" si="104">+Q685-L686</f>
        <v>1.2892996892333031E-8</v>
      </c>
      <c r="S686">
        <f t="shared" si="100"/>
        <v>13</v>
      </c>
      <c r="T686">
        <f t="shared" si="101"/>
        <v>198181</v>
      </c>
    </row>
    <row r="687" spans="10:20" x14ac:dyDescent="0.35">
      <c r="J687" s="15">
        <f t="shared" si="99"/>
        <v>64741</v>
      </c>
      <c r="K687" s="7">
        <v>686</v>
      </c>
      <c r="L687" s="16">
        <f t="shared" si="96"/>
        <v>0</v>
      </c>
      <c r="M687" s="16">
        <f t="shared" si="97"/>
        <v>0</v>
      </c>
      <c r="N687" s="16">
        <f t="shared" si="102"/>
        <v>0</v>
      </c>
      <c r="O687" s="16">
        <f t="shared" si="98"/>
        <v>30000</v>
      </c>
      <c r="P687" s="16">
        <f t="shared" si="103"/>
        <v>30000</v>
      </c>
      <c r="Q687" s="16">
        <f t="shared" si="104"/>
        <v>1.2892996892333031E-8</v>
      </c>
      <c r="S687">
        <f t="shared" si="100"/>
        <v>14</v>
      </c>
      <c r="T687">
        <f t="shared" si="101"/>
        <v>198181</v>
      </c>
    </row>
    <row r="688" spans="10:20" x14ac:dyDescent="0.35">
      <c r="J688" s="15">
        <f t="shared" si="99"/>
        <v>64771</v>
      </c>
      <c r="K688" s="7">
        <v>687</v>
      </c>
      <c r="L688" s="16">
        <f t="shared" si="96"/>
        <v>0</v>
      </c>
      <c r="M688" s="16">
        <f t="shared" si="97"/>
        <v>0</v>
      </c>
      <c r="N688" s="16">
        <f t="shared" si="102"/>
        <v>0</v>
      </c>
      <c r="O688" s="16">
        <f t="shared" si="98"/>
        <v>30000</v>
      </c>
      <c r="P688" s="16">
        <f t="shared" si="103"/>
        <v>30000</v>
      </c>
      <c r="Q688" s="16">
        <f t="shared" si="104"/>
        <v>1.2892996892333031E-8</v>
      </c>
      <c r="S688">
        <f t="shared" si="100"/>
        <v>15</v>
      </c>
      <c r="T688">
        <f t="shared" si="101"/>
        <v>198181</v>
      </c>
    </row>
    <row r="689" spans="10:20" x14ac:dyDescent="0.35">
      <c r="J689" s="15">
        <f t="shared" si="99"/>
        <v>64802</v>
      </c>
      <c r="K689" s="7">
        <v>688</v>
      </c>
      <c r="L689" s="16">
        <f t="shared" si="96"/>
        <v>0</v>
      </c>
      <c r="M689" s="16">
        <f t="shared" si="97"/>
        <v>0</v>
      </c>
      <c r="N689" s="16">
        <f t="shared" si="102"/>
        <v>0</v>
      </c>
      <c r="O689" s="16">
        <f t="shared" si="98"/>
        <v>30000</v>
      </c>
      <c r="P689" s="16">
        <f t="shared" si="103"/>
        <v>30000</v>
      </c>
      <c r="Q689" s="16">
        <f t="shared" si="104"/>
        <v>1.2892996892333031E-8</v>
      </c>
      <c r="S689">
        <f t="shared" si="100"/>
        <v>16</v>
      </c>
      <c r="T689">
        <f t="shared" si="101"/>
        <v>198181</v>
      </c>
    </row>
    <row r="690" spans="10:20" x14ac:dyDescent="0.35">
      <c r="J690" s="15">
        <f t="shared" si="99"/>
        <v>64832</v>
      </c>
      <c r="K690" s="7">
        <v>689</v>
      </c>
      <c r="L690" s="16">
        <f t="shared" si="96"/>
        <v>0</v>
      </c>
      <c r="M690" s="16">
        <f t="shared" si="97"/>
        <v>0</v>
      </c>
      <c r="N690" s="16">
        <f t="shared" si="102"/>
        <v>0</v>
      </c>
      <c r="O690" s="16">
        <f t="shared" si="98"/>
        <v>30000</v>
      </c>
      <c r="P690" s="16">
        <f t="shared" si="103"/>
        <v>30000</v>
      </c>
      <c r="Q690" s="16">
        <f t="shared" si="104"/>
        <v>1.2892996892333031E-8</v>
      </c>
      <c r="S690">
        <f t="shared" si="100"/>
        <v>17</v>
      </c>
      <c r="T690">
        <f t="shared" si="101"/>
        <v>198181</v>
      </c>
    </row>
    <row r="691" spans="10:20" x14ac:dyDescent="0.35">
      <c r="J691" s="15">
        <f t="shared" si="99"/>
        <v>64863</v>
      </c>
      <c r="K691" s="7">
        <v>690</v>
      </c>
      <c r="L691" s="16">
        <f t="shared" si="96"/>
        <v>0</v>
      </c>
      <c r="M691" s="16">
        <f t="shared" si="97"/>
        <v>0</v>
      </c>
      <c r="N691" s="16">
        <f t="shared" si="102"/>
        <v>0</v>
      </c>
      <c r="O691" s="16">
        <f t="shared" si="98"/>
        <v>30000</v>
      </c>
      <c r="P691" s="16">
        <f t="shared" si="103"/>
        <v>30000</v>
      </c>
      <c r="Q691" s="16">
        <f t="shared" si="104"/>
        <v>1.2892996892333031E-8</v>
      </c>
      <c r="S691">
        <f t="shared" si="100"/>
        <v>18</v>
      </c>
      <c r="T691">
        <f t="shared" si="101"/>
        <v>198181</v>
      </c>
    </row>
    <row r="692" spans="10:20" x14ac:dyDescent="0.35">
      <c r="J692" s="15">
        <f t="shared" si="99"/>
        <v>64894</v>
      </c>
      <c r="K692" s="7">
        <v>691</v>
      </c>
      <c r="L692" s="16">
        <f t="shared" si="96"/>
        <v>0</v>
      </c>
      <c r="M692" s="16">
        <f t="shared" si="97"/>
        <v>0</v>
      </c>
      <c r="N692" s="16">
        <f t="shared" si="102"/>
        <v>0</v>
      </c>
      <c r="O692" s="16">
        <f t="shared" si="98"/>
        <v>30000</v>
      </c>
      <c r="P692" s="16">
        <f t="shared" si="103"/>
        <v>30000</v>
      </c>
      <c r="Q692" s="16">
        <f t="shared" si="104"/>
        <v>1.2892996892333031E-8</v>
      </c>
      <c r="S692">
        <f t="shared" si="100"/>
        <v>19</v>
      </c>
      <c r="T692">
        <f t="shared" si="101"/>
        <v>198181</v>
      </c>
    </row>
    <row r="693" spans="10:20" x14ac:dyDescent="0.35">
      <c r="J693" s="15">
        <f t="shared" si="99"/>
        <v>64924</v>
      </c>
      <c r="K693" s="7">
        <v>692</v>
      </c>
      <c r="L693" s="16">
        <f t="shared" si="96"/>
        <v>0</v>
      </c>
      <c r="M693" s="16">
        <f t="shared" si="97"/>
        <v>0</v>
      </c>
      <c r="N693" s="16">
        <f t="shared" si="102"/>
        <v>0</v>
      </c>
      <c r="O693" s="16">
        <f t="shared" si="98"/>
        <v>30000</v>
      </c>
      <c r="P693" s="16">
        <f t="shared" si="103"/>
        <v>30000</v>
      </c>
      <c r="Q693" s="16">
        <f t="shared" si="104"/>
        <v>1.2892996892333031E-8</v>
      </c>
      <c r="S693">
        <f t="shared" si="100"/>
        <v>20</v>
      </c>
      <c r="T693">
        <f t="shared" si="101"/>
        <v>198181</v>
      </c>
    </row>
    <row r="694" spans="10:20" x14ac:dyDescent="0.35">
      <c r="J694" s="15">
        <f t="shared" si="99"/>
        <v>64955</v>
      </c>
      <c r="K694" s="7">
        <v>693</v>
      </c>
      <c r="L694" s="16">
        <f t="shared" si="96"/>
        <v>0</v>
      </c>
      <c r="M694" s="16">
        <f t="shared" si="97"/>
        <v>0</v>
      </c>
      <c r="N694" s="16">
        <f t="shared" si="102"/>
        <v>0</v>
      </c>
      <c r="O694" s="16">
        <f t="shared" si="98"/>
        <v>30000</v>
      </c>
      <c r="P694" s="16">
        <f t="shared" si="103"/>
        <v>30000</v>
      </c>
      <c r="Q694" s="16">
        <f t="shared" si="104"/>
        <v>1.2892996892333031E-8</v>
      </c>
      <c r="S694">
        <f t="shared" si="100"/>
        <v>21</v>
      </c>
      <c r="T694">
        <f t="shared" si="101"/>
        <v>198181</v>
      </c>
    </row>
    <row r="695" spans="10:20" x14ac:dyDescent="0.35">
      <c r="J695" s="15">
        <f t="shared" si="99"/>
        <v>64985</v>
      </c>
      <c r="K695" s="7">
        <v>694</v>
      </c>
      <c r="L695" s="16">
        <f t="shared" si="96"/>
        <v>0</v>
      </c>
      <c r="M695" s="16">
        <f t="shared" si="97"/>
        <v>0</v>
      </c>
      <c r="N695" s="16">
        <f t="shared" si="102"/>
        <v>0</v>
      </c>
      <c r="O695" s="16">
        <f t="shared" si="98"/>
        <v>30000</v>
      </c>
      <c r="P695" s="16">
        <f t="shared" si="103"/>
        <v>30000</v>
      </c>
      <c r="Q695" s="16">
        <f t="shared" si="104"/>
        <v>1.2892996892333031E-8</v>
      </c>
      <c r="S695">
        <f t="shared" si="100"/>
        <v>22</v>
      </c>
      <c r="T695">
        <f t="shared" si="101"/>
        <v>198181</v>
      </c>
    </row>
    <row r="696" spans="10:20" x14ac:dyDescent="0.35">
      <c r="J696" s="15">
        <f t="shared" si="99"/>
        <v>65016</v>
      </c>
      <c r="K696" s="7">
        <v>695</v>
      </c>
      <c r="L696" s="16">
        <f t="shared" si="96"/>
        <v>0</v>
      </c>
      <c r="M696" s="16">
        <f t="shared" si="97"/>
        <v>0</v>
      </c>
      <c r="N696" s="16">
        <f t="shared" si="102"/>
        <v>0</v>
      </c>
      <c r="O696" s="16">
        <f t="shared" si="98"/>
        <v>30000</v>
      </c>
      <c r="P696" s="16">
        <f t="shared" si="103"/>
        <v>30000</v>
      </c>
      <c r="Q696" s="16">
        <f t="shared" si="104"/>
        <v>1.2892996892333031E-8</v>
      </c>
      <c r="S696">
        <f t="shared" si="100"/>
        <v>23</v>
      </c>
      <c r="T696">
        <f t="shared" si="101"/>
        <v>198181</v>
      </c>
    </row>
    <row r="697" spans="10:20" x14ac:dyDescent="0.35">
      <c r="J697" s="15">
        <f t="shared" si="99"/>
        <v>65047</v>
      </c>
      <c r="K697" s="7">
        <v>696</v>
      </c>
      <c r="L697" s="16">
        <f t="shared" si="96"/>
        <v>0</v>
      </c>
      <c r="M697" s="16">
        <f t="shared" si="97"/>
        <v>0</v>
      </c>
      <c r="N697" s="16">
        <f t="shared" si="102"/>
        <v>0</v>
      </c>
      <c r="O697" s="16">
        <f t="shared" si="98"/>
        <v>30000</v>
      </c>
      <c r="P697" s="16">
        <f t="shared" si="103"/>
        <v>30000</v>
      </c>
      <c r="Q697" s="16">
        <f t="shared" si="104"/>
        <v>1.2892996892333031E-8</v>
      </c>
      <c r="S697">
        <f t="shared" si="100"/>
        <v>24</v>
      </c>
      <c r="T697">
        <f t="shared" si="101"/>
        <v>198181</v>
      </c>
    </row>
    <row r="698" spans="10:20" x14ac:dyDescent="0.35">
      <c r="J698" s="15">
        <f t="shared" si="99"/>
        <v>65075</v>
      </c>
      <c r="K698" s="7">
        <v>697</v>
      </c>
      <c r="L698" s="16">
        <f t="shared" si="96"/>
        <v>0</v>
      </c>
      <c r="M698" s="16">
        <f t="shared" si="97"/>
        <v>0</v>
      </c>
      <c r="N698" s="16">
        <f t="shared" si="102"/>
        <v>0</v>
      </c>
      <c r="O698" s="16">
        <f t="shared" si="98"/>
        <v>30000</v>
      </c>
      <c r="P698" s="16">
        <f t="shared" si="103"/>
        <v>30000</v>
      </c>
      <c r="Q698" s="16">
        <f t="shared" si="104"/>
        <v>1.2892996892333031E-8</v>
      </c>
      <c r="S698">
        <f t="shared" si="100"/>
        <v>1</v>
      </c>
      <c r="T698">
        <f t="shared" si="101"/>
        <v>200162</v>
      </c>
    </row>
    <row r="699" spans="10:20" x14ac:dyDescent="0.35">
      <c r="J699" s="15">
        <f t="shared" si="99"/>
        <v>65106</v>
      </c>
      <c r="K699" s="7">
        <v>698</v>
      </c>
      <c r="L699" s="16">
        <f t="shared" si="96"/>
        <v>0</v>
      </c>
      <c r="M699" s="16">
        <f t="shared" si="97"/>
        <v>0</v>
      </c>
      <c r="N699" s="16">
        <f t="shared" si="102"/>
        <v>0</v>
      </c>
      <c r="O699" s="16">
        <f t="shared" si="98"/>
        <v>30000</v>
      </c>
      <c r="P699" s="16">
        <f t="shared" si="103"/>
        <v>30000</v>
      </c>
      <c r="Q699" s="16">
        <f t="shared" si="104"/>
        <v>1.2892996892333031E-8</v>
      </c>
      <c r="S699">
        <f t="shared" si="100"/>
        <v>2</v>
      </c>
      <c r="T699">
        <f t="shared" si="101"/>
        <v>200162</v>
      </c>
    </row>
    <row r="700" spans="10:20" x14ac:dyDescent="0.35">
      <c r="J700" s="15">
        <f t="shared" si="99"/>
        <v>65136</v>
      </c>
      <c r="K700" s="7">
        <v>699</v>
      </c>
      <c r="L700" s="16">
        <f t="shared" si="96"/>
        <v>0</v>
      </c>
      <c r="M700" s="16">
        <f t="shared" si="97"/>
        <v>0</v>
      </c>
      <c r="N700" s="16">
        <f t="shared" si="102"/>
        <v>0</v>
      </c>
      <c r="O700" s="16">
        <f t="shared" si="98"/>
        <v>30000</v>
      </c>
      <c r="P700" s="16">
        <f t="shared" si="103"/>
        <v>30000</v>
      </c>
      <c r="Q700" s="16">
        <f t="shared" si="104"/>
        <v>1.2892996892333031E-8</v>
      </c>
      <c r="S700">
        <f t="shared" si="100"/>
        <v>3</v>
      </c>
      <c r="T700">
        <f t="shared" si="101"/>
        <v>200162</v>
      </c>
    </row>
    <row r="701" spans="10:20" x14ac:dyDescent="0.35">
      <c r="J701" s="15">
        <f t="shared" si="99"/>
        <v>65167</v>
      </c>
      <c r="K701" s="7">
        <v>700</v>
      </c>
      <c r="L701" s="16">
        <f t="shared" si="96"/>
        <v>0</v>
      </c>
      <c r="M701" s="16">
        <f t="shared" si="97"/>
        <v>0</v>
      </c>
      <c r="N701" s="16">
        <f t="shared" si="102"/>
        <v>0</v>
      </c>
      <c r="O701" s="16">
        <f t="shared" si="98"/>
        <v>30000</v>
      </c>
      <c r="P701" s="16">
        <f t="shared" si="103"/>
        <v>30000</v>
      </c>
      <c r="Q701" s="16">
        <f t="shared" si="104"/>
        <v>1.2892996892333031E-8</v>
      </c>
      <c r="S701">
        <f t="shared" si="100"/>
        <v>4</v>
      </c>
      <c r="T701">
        <f t="shared" si="101"/>
        <v>200162</v>
      </c>
    </row>
    <row r="702" spans="10:20" x14ac:dyDescent="0.35">
      <c r="J702" s="15">
        <f t="shared" si="99"/>
        <v>65197</v>
      </c>
      <c r="K702" s="7">
        <v>701</v>
      </c>
      <c r="L702" s="16">
        <f t="shared" si="96"/>
        <v>0</v>
      </c>
      <c r="M702" s="16">
        <f t="shared" si="97"/>
        <v>0</v>
      </c>
      <c r="N702" s="16">
        <f t="shared" si="102"/>
        <v>0</v>
      </c>
      <c r="O702" s="16">
        <f t="shared" si="98"/>
        <v>30000</v>
      </c>
      <c r="P702" s="16">
        <f t="shared" si="103"/>
        <v>30000</v>
      </c>
      <c r="Q702" s="16">
        <f t="shared" si="104"/>
        <v>1.2892996892333031E-8</v>
      </c>
      <c r="S702">
        <f t="shared" si="100"/>
        <v>5</v>
      </c>
      <c r="T702">
        <f t="shared" si="101"/>
        <v>200162</v>
      </c>
    </row>
    <row r="703" spans="10:20" x14ac:dyDescent="0.35">
      <c r="J703" s="15">
        <f t="shared" si="99"/>
        <v>65228</v>
      </c>
      <c r="K703" s="7">
        <v>702</v>
      </c>
      <c r="L703" s="16">
        <f t="shared" si="96"/>
        <v>0</v>
      </c>
      <c r="M703" s="16">
        <f t="shared" si="97"/>
        <v>0</v>
      </c>
      <c r="N703" s="16">
        <f t="shared" si="102"/>
        <v>0</v>
      </c>
      <c r="O703" s="16">
        <f t="shared" si="98"/>
        <v>30000</v>
      </c>
      <c r="P703" s="16">
        <f t="shared" si="103"/>
        <v>30000</v>
      </c>
      <c r="Q703" s="16">
        <f t="shared" si="104"/>
        <v>1.2892996892333031E-8</v>
      </c>
      <c r="S703">
        <f t="shared" si="100"/>
        <v>6</v>
      </c>
      <c r="T703">
        <f t="shared" si="101"/>
        <v>200162</v>
      </c>
    </row>
    <row r="704" spans="10:20" x14ac:dyDescent="0.35">
      <c r="J704" s="15">
        <f t="shared" si="99"/>
        <v>65259</v>
      </c>
      <c r="K704" s="7">
        <v>703</v>
      </c>
      <c r="L704" s="16">
        <f t="shared" si="96"/>
        <v>0</v>
      </c>
      <c r="M704" s="16">
        <f t="shared" si="97"/>
        <v>0</v>
      </c>
      <c r="N704" s="16">
        <f t="shared" si="102"/>
        <v>0</v>
      </c>
      <c r="O704" s="16">
        <f t="shared" si="98"/>
        <v>30000</v>
      </c>
      <c r="P704" s="16">
        <f t="shared" si="103"/>
        <v>30000</v>
      </c>
      <c r="Q704" s="16">
        <f t="shared" si="104"/>
        <v>1.2892996892333031E-8</v>
      </c>
      <c r="S704">
        <f t="shared" si="100"/>
        <v>7</v>
      </c>
      <c r="T704">
        <f t="shared" si="101"/>
        <v>200162</v>
      </c>
    </row>
    <row r="705" spans="10:20" x14ac:dyDescent="0.35">
      <c r="J705" s="15">
        <f t="shared" si="99"/>
        <v>65289</v>
      </c>
      <c r="K705" s="7">
        <v>704</v>
      </c>
      <c r="L705" s="16">
        <f t="shared" si="96"/>
        <v>0</v>
      </c>
      <c r="M705" s="16">
        <f t="shared" si="97"/>
        <v>0</v>
      </c>
      <c r="N705" s="16">
        <f t="shared" si="102"/>
        <v>0</v>
      </c>
      <c r="O705" s="16">
        <f t="shared" si="98"/>
        <v>30000</v>
      </c>
      <c r="P705" s="16">
        <f t="shared" si="103"/>
        <v>30000</v>
      </c>
      <c r="Q705" s="16">
        <f t="shared" si="104"/>
        <v>1.2892996892333031E-8</v>
      </c>
      <c r="S705">
        <f t="shared" si="100"/>
        <v>8</v>
      </c>
      <c r="T705">
        <f t="shared" si="101"/>
        <v>200162</v>
      </c>
    </row>
    <row r="706" spans="10:20" x14ac:dyDescent="0.35">
      <c r="J706" s="15">
        <f t="shared" si="99"/>
        <v>65320</v>
      </c>
      <c r="K706" s="7">
        <v>705</v>
      </c>
      <c r="L706" s="16">
        <f t="shared" ref="L706:L769" si="105">IF(K706&gt;($C$10*12),0,-PPMT($C$4/12,K706,$C$10*12,$C$9))</f>
        <v>0</v>
      </c>
      <c r="M706" s="16">
        <f t="shared" ref="M706:M769" si="106">IF(K706&gt;($C$10*12),0,-IPMT($C$4/12,K706,$C$10*12,$C$9))</f>
        <v>0</v>
      </c>
      <c r="N706" s="16">
        <f t="shared" si="102"/>
        <v>0</v>
      </c>
      <c r="O706" s="16">
        <f t="shared" ref="O706:O769" si="107">+SUM($C$15:$C$17)</f>
        <v>30000</v>
      </c>
      <c r="P706" s="16">
        <f t="shared" si="103"/>
        <v>30000</v>
      </c>
      <c r="Q706" s="16">
        <f t="shared" si="104"/>
        <v>1.2892996892333031E-8</v>
      </c>
      <c r="S706">
        <f t="shared" si="100"/>
        <v>9</v>
      </c>
      <c r="T706">
        <f t="shared" si="101"/>
        <v>200162</v>
      </c>
    </row>
    <row r="707" spans="10:20" x14ac:dyDescent="0.35">
      <c r="J707" s="15">
        <f t="shared" si="99"/>
        <v>65350</v>
      </c>
      <c r="K707" s="7">
        <v>706</v>
      </c>
      <c r="L707" s="16">
        <f t="shared" si="105"/>
        <v>0</v>
      </c>
      <c r="M707" s="16">
        <f t="shared" si="106"/>
        <v>0</v>
      </c>
      <c r="N707" s="16">
        <f t="shared" si="102"/>
        <v>0</v>
      </c>
      <c r="O707" s="16">
        <f t="shared" si="107"/>
        <v>30000</v>
      </c>
      <c r="P707" s="16">
        <f t="shared" si="103"/>
        <v>30000</v>
      </c>
      <c r="Q707" s="16">
        <f t="shared" si="104"/>
        <v>1.2892996892333031E-8</v>
      </c>
      <c r="S707">
        <f t="shared" si="100"/>
        <v>10</v>
      </c>
      <c r="T707">
        <f t="shared" si="101"/>
        <v>200162</v>
      </c>
    </row>
    <row r="708" spans="10:20" x14ac:dyDescent="0.35">
      <c r="J708" s="15">
        <f t="shared" ref="J708:J771" si="108">+EDATE(J707,1)</f>
        <v>65381</v>
      </c>
      <c r="K708" s="7">
        <v>707</v>
      </c>
      <c r="L708" s="16">
        <f t="shared" si="105"/>
        <v>0</v>
      </c>
      <c r="M708" s="16">
        <f t="shared" si="106"/>
        <v>0</v>
      </c>
      <c r="N708" s="16">
        <f t="shared" si="102"/>
        <v>0</v>
      </c>
      <c r="O708" s="16">
        <f t="shared" si="107"/>
        <v>30000</v>
      </c>
      <c r="P708" s="16">
        <f t="shared" si="103"/>
        <v>30000</v>
      </c>
      <c r="Q708" s="16">
        <f t="shared" si="104"/>
        <v>1.2892996892333031E-8</v>
      </c>
      <c r="S708">
        <f t="shared" ref="S708:S771" si="109">+IF((S707+1)&gt;$G$4*12,1,S707+1)</f>
        <v>11</v>
      </c>
      <c r="T708">
        <f t="shared" ref="T708:T771" si="110">+ROUNDDOWN(IF(S708=1,T707*(1+$G$6),T707),0)</f>
        <v>200162</v>
      </c>
    </row>
    <row r="709" spans="10:20" x14ac:dyDescent="0.35">
      <c r="J709" s="15">
        <f t="shared" si="108"/>
        <v>65412</v>
      </c>
      <c r="K709" s="7">
        <v>708</v>
      </c>
      <c r="L709" s="16">
        <f t="shared" si="105"/>
        <v>0</v>
      </c>
      <c r="M709" s="16">
        <f t="shared" si="106"/>
        <v>0</v>
      </c>
      <c r="N709" s="16">
        <f t="shared" si="102"/>
        <v>0</v>
      </c>
      <c r="O709" s="16">
        <f t="shared" si="107"/>
        <v>30000</v>
      </c>
      <c r="P709" s="16">
        <f t="shared" si="103"/>
        <v>30000</v>
      </c>
      <c r="Q709" s="16">
        <f t="shared" si="104"/>
        <v>1.2892996892333031E-8</v>
      </c>
      <c r="S709">
        <f t="shared" si="109"/>
        <v>12</v>
      </c>
      <c r="T709">
        <f t="shared" si="110"/>
        <v>200162</v>
      </c>
    </row>
    <row r="710" spans="10:20" x14ac:dyDescent="0.35">
      <c r="J710" s="15">
        <f t="shared" si="108"/>
        <v>65440</v>
      </c>
      <c r="K710" s="7">
        <v>709</v>
      </c>
      <c r="L710" s="16">
        <f t="shared" si="105"/>
        <v>0</v>
      </c>
      <c r="M710" s="16">
        <f t="shared" si="106"/>
        <v>0</v>
      </c>
      <c r="N710" s="16">
        <f t="shared" si="102"/>
        <v>0</v>
      </c>
      <c r="O710" s="16">
        <f t="shared" si="107"/>
        <v>30000</v>
      </c>
      <c r="P710" s="16">
        <f t="shared" si="103"/>
        <v>30000</v>
      </c>
      <c r="Q710" s="16">
        <f t="shared" si="104"/>
        <v>1.2892996892333031E-8</v>
      </c>
      <c r="S710">
        <f t="shared" si="109"/>
        <v>13</v>
      </c>
      <c r="T710">
        <f t="shared" si="110"/>
        <v>200162</v>
      </c>
    </row>
    <row r="711" spans="10:20" x14ac:dyDescent="0.35">
      <c r="J711" s="15">
        <f t="shared" si="108"/>
        <v>65471</v>
      </c>
      <c r="K711" s="7">
        <v>710</v>
      </c>
      <c r="L711" s="16">
        <f t="shared" si="105"/>
        <v>0</v>
      </c>
      <c r="M711" s="16">
        <f t="shared" si="106"/>
        <v>0</v>
      </c>
      <c r="N711" s="16">
        <f t="shared" si="102"/>
        <v>0</v>
      </c>
      <c r="O711" s="16">
        <f t="shared" si="107"/>
        <v>30000</v>
      </c>
      <c r="P711" s="16">
        <f t="shared" si="103"/>
        <v>30000</v>
      </c>
      <c r="Q711" s="16">
        <f t="shared" si="104"/>
        <v>1.2892996892333031E-8</v>
      </c>
      <c r="S711">
        <f t="shared" si="109"/>
        <v>14</v>
      </c>
      <c r="T711">
        <f t="shared" si="110"/>
        <v>200162</v>
      </c>
    </row>
    <row r="712" spans="10:20" x14ac:dyDescent="0.35">
      <c r="J712" s="15">
        <f t="shared" si="108"/>
        <v>65501</v>
      </c>
      <c r="K712" s="7">
        <v>711</v>
      </c>
      <c r="L712" s="16">
        <f t="shared" si="105"/>
        <v>0</v>
      </c>
      <c r="M712" s="16">
        <f t="shared" si="106"/>
        <v>0</v>
      </c>
      <c r="N712" s="16">
        <f t="shared" si="102"/>
        <v>0</v>
      </c>
      <c r="O712" s="16">
        <f t="shared" si="107"/>
        <v>30000</v>
      </c>
      <c r="P712" s="16">
        <f t="shared" si="103"/>
        <v>30000</v>
      </c>
      <c r="Q712" s="16">
        <f t="shared" si="104"/>
        <v>1.2892996892333031E-8</v>
      </c>
      <c r="S712">
        <f t="shared" si="109"/>
        <v>15</v>
      </c>
      <c r="T712">
        <f t="shared" si="110"/>
        <v>200162</v>
      </c>
    </row>
    <row r="713" spans="10:20" x14ac:dyDescent="0.35">
      <c r="J713" s="15">
        <f t="shared" si="108"/>
        <v>65532</v>
      </c>
      <c r="K713" s="7">
        <v>712</v>
      </c>
      <c r="L713" s="16">
        <f t="shared" si="105"/>
        <v>0</v>
      </c>
      <c r="M713" s="16">
        <f t="shared" si="106"/>
        <v>0</v>
      </c>
      <c r="N713" s="16">
        <f t="shared" si="102"/>
        <v>0</v>
      </c>
      <c r="O713" s="16">
        <f t="shared" si="107"/>
        <v>30000</v>
      </c>
      <c r="P713" s="16">
        <f t="shared" si="103"/>
        <v>30000</v>
      </c>
      <c r="Q713" s="16">
        <f t="shared" si="104"/>
        <v>1.2892996892333031E-8</v>
      </c>
      <c r="S713">
        <f t="shared" si="109"/>
        <v>16</v>
      </c>
      <c r="T713">
        <f t="shared" si="110"/>
        <v>200162</v>
      </c>
    </row>
    <row r="714" spans="10:20" x14ac:dyDescent="0.35">
      <c r="J714" s="15">
        <f t="shared" si="108"/>
        <v>65562</v>
      </c>
      <c r="K714" s="7">
        <v>713</v>
      </c>
      <c r="L714" s="16">
        <f t="shared" si="105"/>
        <v>0</v>
      </c>
      <c r="M714" s="16">
        <f t="shared" si="106"/>
        <v>0</v>
      </c>
      <c r="N714" s="16">
        <f t="shared" si="102"/>
        <v>0</v>
      </c>
      <c r="O714" s="16">
        <f t="shared" si="107"/>
        <v>30000</v>
      </c>
      <c r="P714" s="16">
        <f t="shared" si="103"/>
        <v>30000</v>
      </c>
      <c r="Q714" s="16">
        <f t="shared" si="104"/>
        <v>1.2892996892333031E-8</v>
      </c>
      <c r="S714">
        <f t="shared" si="109"/>
        <v>17</v>
      </c>
      <c r="T714">
        <f t="shared" si="110"/>
        <v>200162</v>
      </c>
    </row>
    <row r="715" spans="10:20" x14ac:dyDescent="0.35">
      <c r="J715" s="15">
        <f t="shared" si="108"/>
        <v>65593</v>
      </c>
      <c r="K715" s="7">
        <v>714</v>
      </c>
      <c r="L715" s="16">
        <f t="shared" si="105"/>
        <v>0</v>
      </c>
      <c r="M715" s="16">
        <f t="shared" si="106"/>
        <v>0</v>
      </c>
      <c r="N715" s="16">
        <f t="shared" si="102"/>
        <v>0</v>
      </c>
      <c r="O715" s="16">
        <f t="shared" si="107"/>
        <v>30000</v>
      </c>
      <c r="P715" s="16">
        <f t="shared" si="103"/>
        <v>30000</v>
      </c>
      <c r="Q715" s="16">
        <f t="shared" si="104"/>
        <v>1.2892996892333031E-8</v>
      </c>
      <c r="S715">
        <f t="shared" si="109"/>
        <v>18</v>
      </c>
      <c r="T715">
        <f t="shared" si="110"/>
        <v>200162</v>
      </c>
    </row>
    <row r="716" spans="10:20" x14ac:dyDescent="0.35">
      <c r="J716" s="15">
        <f t="shared" si="108"/>
        <v>65624</v>
      </c>
      <c r="K716" s="7">
        <v>715</v>
      </c>
      <c r="L716" s="16">
        <f t="shared" si="105"/>
        <v>0</v>
      </c>
      <c r="M716" s="16">
        <f t="shared" si="106"/>
        <v>0</v>
      </c>
      <c r="N716" s="16">
        <f t="shared" si="102"/>
        <v>0</v>
      </c>
      <c r="O716" s="16">
        <f t="shared" si="107"/>
        <v>30000</v>
      </c>
      <c r="P716" s="16">
        <f t="shared" si="103"/>
        <v>30000</v>
      </c>
      <c r="Q716" s="16">
        <f t="shared" si="104"/>
        <v>1.2892996892333031E-8</v>
      </c>
      <c r="S716">
        <f t="shared" si="109"/>
        <v>19</v>
      </c>
      <c r="T716">
        <f t="shared" si="110"/>
        <v>200162</v>
      </c>
    </row>
    <row r="717" spans="10:20" x14ac:dyDescent="0.35">
      <c r="J717" s="15">
        <f t="shared" si="108"/>
        <v>65654</v>
      </c>
      <c r="K717" s="7">
        <v>716</v>
      </c>
      <c r="L717" s="16">
        <f t="shared" si="105"/>
        <v>0</v>
      </c>
      <c r="M717" s="16">
        <f t="shared" si="106"/>
        <v>0</v>
      </c>
      <c r="N717" s="16">
        <f t="shared" si="102"/>
        <v>0</v>
      </c>
      <c r="O717" s="16">
        <f t="shared" si="107"/>
        <v>30000</v>
      </c>
      <c r="P717" s="16">
        <f t="shared" si="103"/>
        <v>30000</v>
      </c>
      <c r="Q717" s="16">
        <f t="shared" si="104"/>
        <v>1.2892996892333031E-8</v>
      </c>
      <c r="S717">
        <f t="shared" si="109"/>
        <v>20</v>
      </c>
      <c r="T717">
        <f t="shared" si="110"/>
        <v>200162</v>
      </c>
    </row>
    <row r="718" spans="10:20" x14ac:dyDescent="0.35">
      <c r="J718" s="15">
        <f t="shared" si="108"/>
        <v>65685</v>
      </c>
      <c r="K718" s="7">
        <v>717</v>
      </c>
      <c r="L718" s="16">
        <f t="shared" si="105"/>
        <v>0</v>
      </c>
      <c r="M718" s="16">
        <f t="shared" si="106"/>
        <v>0</v>
      </c>
      <c r="N718" s="16">
        <f t="shared" si="102"/>
        <v>0</v>
      </c>
      <c r="O718" s="16">
        <f t="shared" si="107"/>
        <v>30000</v>
      </c>
      <c r="P718" s="16">
        <f t="shared" si="103"/>
        <v>30000</v>
      </c>
      <c r="Q718" s="16">
        <f t="shared" si="104"/>
        <v>1.2892996892333031E-8</v>
      </c>
      <c r="S718">
        <f t="shared" si="109"/>
        <v>21</v>
      </c>
      <c r="T718">
        <f t="shared" si="110"/>
        <v>200162</v>
      </c>
    </row>
    <row r="719" spans="10:20" x14ac:dyDescent="0.35">
      <c r="J719" s="15">
        <f t="shared" si="108"/>
        <v>65715</v>
      </c>
      <c r="K719" s="7">
        <v>718</v>
      </c>
      <c r="L719" s="16">
        <f t="shared" si="105"/>
        <v>0</v>
      </c>
      <c r="M719" s="16">
        <f t="shared" si="106"/>
        <v>0</v>
      </c>
      <c r="N719" s="16">
        <f t="shared" si="102"/>
        <v>0</v>
      </c>
      <c r="O719" s="16">
        <f t="shared" si="107"/>
        <v>30000</v>
      </c>
      <c r="P719" s="16">
        <f t="shared" si="103"/>
        <v>30000</v>
      </c>
      <c r="Q719" s="16">
        <f t="shared" si="104"/>
        <v>1.2892996892333031E-8</v>
      </c>
      <c r="S719">
        <f t="shared" si="109"/>
        <v>22</v>
      </c>
      <c r="T719">
        <f t="shared" si="110"/>
        <v>200162</v>
      </c>
    </row>
    <row r="720" spans="10:20" x14ac:dyDescent="0.35">
      <c r="J720" s="15">
        <f t="shared" si="108"/>
        <v>65746</v>
      </c>
      <c r="K720" s="7">
        <v>719</v>
      </c>
      <c r="L720" s="16">
        <f t="shared" si="105"/>
        <v>0</v>
      </c>
      <c r="M720" s="16">
        <f t="shared" si="106"/>
        <v>0</v>
      </c>
      <c r="N720" s="16">
        <f t="shared" si="102"/>
        <v>0</v>
      </c>
      <c r="O720" s="16">
        <f t="shared" si="107"/>
        <v>30000</v>
      </c>
      <c r="P720" s="16">
        <f t="shared" si="103"/>
        <v>30000</v>
      </c>
      <c r="Q720" s="16">
        <f t="shared" si="104"/>
        <v>1.2892996892333031E-8</v>
      </c>
      <c r="S720">
        <f t="shared" si="109"/>
        <v>23</v>
      </c>
      <c r="T720">
        <f t="shared" si="110"/>
        <v>200162</v>
      </c>
    </row>
    <row r="721" spans="10:20" x14ac:dyDescent="0.35">
      <c r="J721" s="15">
        <f t="shared" si="108"/>
        <v>65777</v>
      </c>
      <c r="K721" s="7">
        <v>720</v>
      </c>
      <c r="L721" s="16">
        <f t="shared" si="105"/>
        <v>0</v>
      </c>
      <c r="M721" s="16">
        <f t="shared" si="106"/>
        <v>0</v>
      </c>
      <c r="N721" s="16">
        <f t="shared" si="102"/>
        <v>0</v>
      </c>
      <c r="O721" s="16">
        <f t="shared" si="107"/>
        <v>30000</v>
      </c>
      <c r="P721" s="16">
        <f t="shared" si="103"/>
        <v>30000</v>
      </c>
      <c r="Q721" s="16">
        <f t="shared" si="104"/>
        <v>1.2892996892333031E-8</v>
      </c>
      <c r="S721">
        <f t="shared" si="109"/>
        <v>24</v>
      </c>
      <c r="T721">
        <f t="shared" si="110"/>
        <v>200162</v>
      </c>
    </row>
    <row r="722" spans="10:20" x14ac:dyDescent="0.35">
      <c r="J722" s="15">
        <f t="shared" si="108"/>
        <v>65806</v>
      </c>
      <c r="K722" s="7">
        <v>721</v>
      </c>
      <c r="L722" s="16">
        <f t="shared" si="105"/>
        <v>0</v>
      </c>
      <c r="M722" s="16">
        <f t="shared" si="106"/>
        <v>0</v>
      </c>
      <c r="N722" s="16">
        <f t="shared" si="102"/>
        <v>0</v>
      </c>
      <c r="O722" s="16">
        <f t="shared" si="107"/>
        <v>30000</v>
      </c>
      <c r="P722" s="16">
        <f t="shared" si="103"/>
        <v>30000</v>
      </c>
      <c r="Q722" s="16">
        <f t="shared" si="104"/>
        <v>1.2892996892333031E-8</v>
      </c>
      <c r="S722">
        <f t="shared" si="109"/>
        <v>1</v>
      </c>
      <c r="T722">
        <f t="shared" si="110"/>
        <v>202163</v>
      </c>
    </row>
    <row r="723" spans="10:20" x14ac:dyDescent="0.35">
      <c r="J723" s="15">
        <f t="shared" si="108"/>
        <v>65837</v>
      </c>
      <c r="K723" s="7">
        <v>722</v>
      </c>
      <c r="L723" s="16">
        <f t="shared" si="105"/>
        <v>0</v>
      </c>
      <c r="M723" s="16">
        <f t="shared" si="106"/>
        <v>0</v>
      </c>
      <c r="N723" s="16">
        <f t="shared" si="102"/>
        <v>0</v>
      </c>
      <c r="O723" s="16">
        <f t="shared" si="107"/>
        <v>30000</v>
      </c>
      <c r="P723" s="16">
        <f t="shared" si="103"/>
        <v>30000</v>
      </c>
      <c r="Q723" s="16">
        <f t="shared" si="104"/>
        <v>1.2892996892333031E-8</v>
      </c>
      <c r="S723">
        <f t="shared" si="109"/>
        <v>2</v>
      </c>
      <c r="T723">
        <f t="shared" si="110"/>
        <v>202163</v>
      </c>
    </row>
    <row r="724" spans="10:20" x14ac:dyDescent="0.35">
      <c r="J724" s="15">
        <f t="shared" si="108"/>
        <v>65867</v>
      </c>
      <c r="K724" s="7">
        <v>723</v>
      </c>
      <c r="L724" s="16">
        <f t="shared" si="105"/>
        <v>0</v>
      </c>
      <c r="M724" s="16">
        <f t="shared" si="106"/>
        <v>0</v>
      </c>
      <c r="N724" s="16">
        <f t="shared" si="102"/>
        <v>0</v>
      </c>
      <c r="O724" s="16">
        <f t="shared" si="107"/>
        <v>30000</v>
      </c>
      <c r="P724" s="16">
        <f t="shared" si="103"/>
        <v>30000</v>
      </c>
      <c r="Q724" s="16">
        <f t="shared" si="104"/>
        <v>1.2892996892333031E-8</v>
      </c>
      <c r="S724">
        <f t="shared" si="109"/>
        <v>3</v>
      </c>
      <c r="T724">
        <f t="shared" si="110"/>
        <v>202163</v>
      </c>
    </row>
    <row r="725" spans="10:20" x14ac:dyDescent="0.35">
      <c r="J725" s="15">
        <f t="shared" si="108"/>
        <v>65898</v>
      </c>
      <c r="K725" s="7">
        <v>724</v>
      </c>
      <c r="L725" s="16">
        <f t="shared" si="105"/>
        <v>0</v>
      </c>
      <c r="M725" s="16">
        <f t="shared" si="106"/>
        <v>0</v>
      </c>
      <c r="N725" s="16">
        <f t="shared" si="102"/>
        <v>0</v>
      </c>
      <c r="O725" s="16">
        <f t="shared" si="107"/>
        <v>30000</v>
      </c>
      <c r="P725" s="16">
        <f t="shared" si="103"/>
        <v>30000</v>
      </c>
      <c r="Q725" s="16">
        <f t="shared" si="104"/>
        <v>1.2892996892333031E-8</v>
      </c>
      <c r="S725">
        <f t="shared" si="109"/>
        <v>4</v>
      </c>
      <c r="T725">
        <f t="shared" si="110"/>
        <v>202163</v>
      </c>
    </row>
    <row r="726" spans="10:20" x14ac:dyDescent="0.35">
      <c r="J726" s="15">
        <f t="shared" si="108"/>
        <v>65928</v>
      </c>
      <c r="K726" s="7">
        <v>725</v>
      </c>
      <c r="L726" s="16">
        <f t="shared" si="105"/>
        <v>0</v>
      </c>
      <c r="M726" s="16">
        <f t="shared" si="106"/>
        <v>0</v>
      </c>
      <c r="N726" s="16">
        <f t="shared" si="102"/>
        <v>0</v>
      </c>
      <c r="O726" s="16">
        <f t="shared" si="107"/>
        <v>30000</v>
      </c>
      <c r="P726" s="16">
        <f t="shared" si="103"/>
        <v>30000</v>
      </c>
      <c r="Q726" s="16">
        <f t="shared" si="104"/>
        <v>1.2892996892333031E-8</v>
      </c>
      <c r="S726">
        <f t="shared" si="109"/>
        <v>5</v>
      </c>
      <c r="T726">
        <f t="shared" si="110"/>
        <v>202163</v>
      </c>
    </row>
    <row r="727" spans="10:20" x14ac:dyDescent="0.35">
      <c r="J727" s="15">
        <f t="shared" si="108"/>
        <v>65959</v>
      </c>
      <c r="K727" s="7">
        <v>726</v>
      </c>
      <c r="L727" s="16">
        <f t="shared" si="105"/>
        <v>0</v>
      </c>
      <c r="M727" s="16">
        <f t="shared" si="106"/>
        <v>0</v>
      </c>
      <c r="N727" s="16">
        <f t="shared" si="102"/>
        <v>0</v>
      </c>
      <c r="O727" s="16">
        <f t="shared" si="107"/>
        <v>30000</v>
      </c>
      <c r="P727" s="16">
        <f t="shared" si="103"/>
        <v>30000</v>
      </c>
      <c r="Q727" s="16">
        <f t="shared" si="104"/>
        <v>1.2892996892333031E-8</v>
      </c>
      <c r="S727">
        <f t="shared" si="109"/>
        <v>6</v>
      </c>
      <c r="T727">
        <f t="shared" si="110"/>
        <v>202163</v>
      </c>
    </row>
    <row r="728" spans="10:20" x14ac:dyDescent="0.35">
      <c r="J728" s="15">
        <f t="shared" si="108"/>
        <v>65990</v>
      </c>
      <c r="K728" s="7">
        <v>727</v>
      </c>
      <c r="L728" s="16">
        <f t="shared" si="105"/>
        <v>0</v>
      </c>
      <c r="M728" s="16">
        <f t="shared" si="106"/>
        <v>0</v>
      </c>
      <c r="N728" s="16">
        <f t="shared" si="102"/>
        <v>0</v>
      </c>
      <c r="O728" s="16">
        <f t="shared" si="107"/>
        <v>30000</v>
      </c>
      <c r="P728" s="16">
        <f t="shared" si="103"/>
        <v>30000</v>
      </c>
      <c r="Q728" s="16">
        <f t="shared" si="104"/>
        <v>1.2892996892333031E-8</v>
      </c>
      <c r="S728">
        <f t="shared" si="109"/>
        <v>7</v>
      </c>
      <c r="T728">
        <f t="shared" si="110"/>
        <v>202163</v>
      </c>
    </row>
    <row r="729" spans="10:20" x14ac:dyDescent="0.35">
      <c r="J729" s="15">
        <f t="shared" si="108"/>
        <v>66020</v>
      </c>
      <c r="K729" s="7">
        <v>728</v>
      </c>
      <c r="L729" s="16">
        <f t="shared" si="105"/>
        <v>0</v>
      </c>
      <c r="M729" s="16">
        <f t="shared" si="106"/>
        <v>0</v>
      </c>
      <c r="N729" s="16">
        <f t="shared" si="102"/>
        <v>0</v>
      </c>
      <c r="O729" s="16">
        <f t="shared" si="107"/>
        <v>30000</v>
      </c>
      <c r="P729" s="16">
        <f t="shared" si="103"/>
        <v>30000</v>
      </c>
      <c r="Q729" s="16">
        <f t="shared" si="104"/>
        <v>1.2892996892333031E-8</v>
      </c>
      <c r="S729">
        <f t="shared" si="109"/>
        <v>8</v>
      </c>
      <c r="T729">
        <f t="shared" si="110"/>
        <v>202163</v>
      </c>
    </row>
    <row r="730" spans="10:20" x14ac:dyDescent="0.35">
      <c r="J730" s="15">
        <f t="shared" si="108"/>
        <v>66051</v>
      </c>
      <c r="K730" s="7">
        <v>729</v>
      </c>
      <c r="L730" s="16">
        <f t="shared" si="105"/>
        <v>0</v>
      </c>
      <c r="M730" s="16">
        <f t="shared" si="106"/>
        <v>0</v>
      </c>
      <c r="N730" s="16">
        <f t="shared" si="102"/>
        <v>0</v>
      </c>
      <c r="O730" s="16">
        <f t="shared" si="107"/>
        <v>30000</v>
      </c>
      <c r="P730" s="16">
        <f t="shared" si="103"/>
        <v>30000</v>
      </c>
      <c r="Q730" s="16">
        <f t="shared" si="104"/>
        <v>1.2892996892333031E-8</v>
      </c>
      <c r="S730">
        <f t="shared" si="109"/>
        <v>9</v>
      </c>
      <c r="T730">
        <f t="shared" si="110"/>
        <v>202163</v>
      </c>
    </row>
    <row r="731" spans="10:20" x14ac:dyDescent="0.35">
      <c r="J731" s="15">
        <f t="shared" si="108"/>
        <v>66081</v>
      </c>
      <c r="K731" s="7">
        <v>730</v>
      </c>
      <c r="L731" s="16">
        <f t="shared" si="105"/>
        <v>0</v>
      </c>
      <c r="M731" s="16">
        <f t="shared" si="106"/>
        <v>0</v>
      </c>
      <c r="N731" s="16">
        <f t="shared" si="102"/>
        <v>0</v>
      </c>
      <c r="O731" s="16">
        <f t="shared" si="107"/>
        <v>30000</v>
      </c>
      <c r="P731" s="16">
        <f t="shared" si="103"/>
        <v>30000</v>
      </c>
      <c r="Q731" s="16">
        <f t="shared" si="104"/>
        <v>1.2892996892333031E-8</v>
      </c>
      <c r="S731">
        <f t="shared" si="109"/>
        <v>10</v>
      </c>
      <c r="T731">
        <f t="shared" si="110"/>
        <v>202163</v>
      </c>
    </row>
    <row r="732" spans="10:20" x14ac:dyDescent="0.35">
      <c r="J732" s="15">
        <f t="shared" si="108"/>
        <v>66112</v>
      </c>
      <c r="K732" s="7">
        <v>731</v>
      </c>
      <c r="L732" s="16">
        <f t="shared" si="105"/>
        <v>0</v>
      </c>
      <c r="M732" s="16">
        <f t="shared" si="106"/>
        <v>0</v>
      </c>
      <c r="N732" s="16">
        <f t="shared" si="102"/>
        <v>0</v>
      </c>
      <c r="O732" s="16">
        <f t="shared" si="107"/>
        <v>30000</v>
      </c>
      <c r="P732" s="16">
        <f t="shared" si="103"/>
        <v>30000</v>
      </c>
      <c r="Q732" s="16">
        <f t="shared" si="104"/>
        <v>1.2892996892333031E-8</v>
      </c>
      <c r="S732">
        <f t="shared" si="109"/>
        <v>11</v>
      </c>
      <c r="T732">
        <f t="shared" si="110"/>
        <v>202163</v>
      </c>
    </row>
    <row r="733" spans="10:20" x14ac:dyDescent="0.35">
      <c r="J733" s="15">
        <f t="shared" si="108"/>
        <v>66143</v>
      </c>
      <c r="K733" s="7">
        <v>732</v>
      </c>
      <c r="L733" s="16">
        <f t="shared" si="105"/>
        <v>0</v>
      </c>
      <c r="M733" s="16">
        <f t="shared" si="106"/>
        <v>0</v>
      </c>
      <c r="N733" s="16">
        <f t="shared" si="102"/>
        <v>0</v>
      </c>
      <c r="O733" s="16">
        <f t="shared" si="107"/>
        <v>30000</v>
      </c>
      <c r="P733" s="16">
        <f t="shared" si="103"/>
        <v>30000</v>
      </c>
      <c r="Q733" s="16">
        <f t="shared" si="104"/>
        <v>1.2892996892333031E-8</v>
      </c>
      <c r="S733">
        <f t="shared" si="109"/>
        <v>12</v>
      </c>
      <c r="T733">
        <f t="shared" si="110"/>
        <v>202163</v>
      </c>
    </row>
    <row r="734" spans="10:20" x14ac:dyDescent="0.35">
      <c r="J734" s="15">
        <f t="shared" si="108"/>
        <v>66171</v>
      </c>
      <c r="K734" s="7">
        <v>733</v>
      </c>
      <c r="L734" s="16">
        <f t="shared" si="105"/>
        <v>0</v>
      </c>
      <c r="M734" s="16">
        <f t="shared" si="106"/>
        <v>0</v>
      </c>
      <c r="N734" s="16">
        <f t="shared" si="102"/>
        <v>0</v>
      </c>
      <c r="O734" s="16">
        <f t="shared" si="107"/>
        <v>30000</v>
      </c>
      <c r="P734" s="16">
        <f t="shared" si="103"/>
        <v>30000</v>
      </c>
      <c r="Q734" s="16">
        <f t="shared" si="104"/>
        <v>1.2892996892333031E-8</v>
      </c>
      <c r="S734">
        <f t="shared" si="109"/>
        <v>13</v>
      </c>
      <c r="T734">
        <f t="shared" si="110"/>
        <v>202163</v>
      </c>
    </row>
    <row r="735" spans="10:20" x14ac:dyDescent="0.35">
      <c r="J735" s="15">
        <f t="shared" si="108"/>
        <v>66202</v>
      </c>
      <c r="K735" s="7">
        <v>734</v>
      </c>
      <c r="L735" s="16">
        <f t="shared" si="105"/>
        <v>0</v>
      </c>
      <c r="M735" s="16">
        <f t="shared" si="106"/>
        <v>0</v>
      </c>
      <c r="N735" s="16">
        <f t="shared" si="102"/>
        <v>0</v>
      </c>
      <c r="O735" s="16">
        <f t="shared" si="107"/>
        <v>30000</v>
      </c>
      <c r="P735" s="16">
        <f t="shared" si="103"/>
        <v>30000</v>
      </c>
      <c r="Q735" s="16">
        <f t="shared" si="104"/>
        <v>1.2892996892333031E-8</v>
      </c>
      <c r="S735">
        <f t="shared" si="109"/>
        <v>14</v>
      </c>
      <c r="T735">
        <f t="shared" si="110"/>
        <v>202163</v>
      </c>
    </row>
    <row r="736" spans="10:20" x14ac:dyDescent="0.35">
      <c r="J736" s="15">
        <f t="shared" si="108"/>
        <v>66232</v>
      </c>
      <c r="K736" s="7">
        <v>735</v>
      </c>
      <c r="L736" s="16">
        <f t="shared" si="105"/>
        <v>0</v>
      </c>
      <c r="M736" s="16">
        <f t="shared" si="106"/>
        <v>0</v>
      </c>
      <c r="N736" s="16">
        <f t="shared" si="102"/>
        <v>0</v>
      </c>
      <c r="O736" s="16">
        <f t="shared" si="107"/>
        <v>30000</v>
      </c>
      <c r="P736" s="16">
        <f t="shared" si="103"/>
        <v>30000</v>
      </c>
      <c r="Q736" s="16">
        <f t="shared" si="104"/>
        <v>1.2892996892333031E-8</v>
      </c>
      <c r="S736">
        <f t="shared" si="109"/>
        <v>15</v>
      </c>
      <c r="T736">
        <f t="shared" si="110"/>
        <v>202163</v>
      </c>
    </row>
    <row r="737" spans="10:20" x14ac:dyDescent="0.35">
      <c r="J737" s="15">
        <f t="shared" si="108"/>
        <v>66263</v>
      </c>
      <c r="K737" s="7">
        <v>736</v>
      </c>
      <c r="L737" s="16">
        <f t="shared" si="105"/>
        <v>0</v>
      </c>
      <c r="M737" s="16">
        <f t="shared" si="106"/>
        <v>0</v>
      </c>
      <c r="N737" s="16">
        <f t="shared" si="102"/>
        <v>0</v>
      </c>
      <c r="O737" s="16">
        <f t="shared" si="107"/>
        <v>30000</v>
      </c>
      <c r="P737" s="16">
        <f t="shared" si="103"/>
        <v>30000</v>
      </c>
      <c r="Q737" s="16">
        <f t="shared" si="104"/>
        <v>1.2892996892333031E-8</v>
      </c>
      <c r="S737">
        <f t="shared" si="109"/>
        <v>16</v>
      </c>
      <c r="T737">
        <f t="shared" si="110"/>
        <v>202163</v>
      </c>
    </row>
    <row r="738" spans="10:20" x14ac:dyDescent="0.35">
      <c r="J738" s="15">
        <f t="shared" si="108"/>
        <v>66293</v>
      </c>
      <c r="K738" s="7">
        <v>737</v>
      </c>
      <c r="L738" s="16">
        <f t="shared" si="105"/>
        <v>0</v>
      </c>
      <c r="M738" s="16">
        <f t="shared" si="106"/>
        <v>0</v>
      </c>
      <c r="N738" s="16">
        <f t="shared" si="102"/>
        <v>0</v>
      </c>
      <c r="O738" s="16">
        <f t="shared" si="107"/>
        <v>30000</v>
      </c>
      <c r="P738" s="16">
        <f t="shared" si="103"/>
        <v>30000</v>
      </c>
      <c r="Q738" s="16">
        <f t="shared" si="104"/>
        <v>1.2892996892333031E-8</v>
      </c>
      <c r="S738">
        <f t="shared" si="109"/>
        <v>17</v>
      </c>
      <c r="T738">
        <f t="shared" si="110"/>
        <v>202163</v>
      </c>
    </row>
    <row r="739" spans="10:20" x14ac:dyDescent="0.35">
      <c r="J739" s="15">
        <f t="shared" si="108"/>
        <v>66324</v>
      </c>
      <c r="K739" s="7">
        <v>738</v>
      </c>
      <c r="L739" s="16">
        <f t="shared" si="105"/>
        <v>0</v>
      </c>
      <c r="M739" s="16">
        <f t="shared" si="106"/>
        <v>0</v>
      </c>
      <c r="N739" s="16">
        <f t="shared" si="102"/>
        <v>0</v>
      </c>
      <c r="O739" s="16">
        <f t="shared" si="107"/>
        <v>30000</v>
      </c>
      <c r="P739" s="16">
        <f t="shared" si="103"/>
        <v>30000</v>
      </c>
      <c r="Q739" s="16">
        <f t="shared" si="104"/>
        <v>1.2892996892333031E-8</v>
      </c>
      <c r="S739">
        <f t="shared" si="109"/>
        <v>18</v>
      </c>
      <c r="T739">
        <f t="shared" si="110"/>
        <v>202163</v>
      </c>
    </row>
    <row r="740" spans="10:20" x14ac:dyDescent="0.35">
      <c r="J740" s="15">
        <f t="shared" si="108"/>
        <v>66355</v>
      </c>
      <c r="K740" s="7">
        <v>739</v>
      </c>
      <c r="L740" s="16">
        <f t="shared" si="105"/>
        <v>0</v>
      </c>
      <c r="M740" s="16">
        <f t="shared" si="106"/>
        <v>0</v>
      </c>
      <c r="N740" s="16">
        <f t="shared" si="102"/>
        <v>0</v>
      </c>
      <c r="O740" s="16">
        <f t="shared" si="107"/>
        <v>30000</v>
      </c>
      <c r="P740" s="16">
        <f t="shared" si="103"/>
        <v>30000</v>
      </c>
      <c r="Q740" s="16">
        <f t="shared" si="104"/>
        <v>1.2892996892333031E-8</v>
      </c>
      <c r="S740">
        <f t="shared" si="109"/>
        <v>19</v>
      </c>
      <c r="T740">
        <f t="shared" si="110"/>
        <v>202163</v>
      </c>
    </row>
    <row r="741" spans="10:20" x14ac:dyDescent="0.35">
      <c r="J741" s="15">
        <f t="shared" si="108"/>
        <v>66385</v>
      </c>
      <c r="K741" s="7">
        <v>740</v>
      </c>
      <c r="L741" s="16">
        <f t="shared" si="105"/>
        <v>0</v>
      </c>
      <c r="M741" s="16">
        <f t="shared" si="106"/>
        <v>0</v>
      </c>
      <c r="N741" s="16">
        <f t="shared" si="102"/>
        <v>0</v>
      </c>
      <c r="O741" s="16">
        <f t="shared" si="107"/>
        <v>30000</v>
      </c>
      <c r="P741" s="16">
        <f t="shared" si="103"/>
        <v>30000</v>
      </c>
      <c r="Q741" s="16">
        <f t="shared" si="104"/>
        <v>1.2892996892333031E-8</v>
      </c>
      <c r="S741">
        <f t="shared" si="109"/>
        <v>20</v>
      </c>
      <c r="T741">
        <f t="shared" si="110"/>
        <v>202163</v>
      </c>
    </row>
    <row r="742" spans="10:20" x14ac:dyDescent="0.35">
      <c r="J742" s="15">
        <f t="shared" si="108"/>
        <v>66416</v>
      </c>
      <c r="K742" s="7">
        <v>741</v>
      </c>
      <c r="L742" s="16">
        <f t="shared" si="105"/>
        <v>0</v>
      </c>
      <c r="M742" s="16">
        <f t="shared" si="106"/>
        <v>0</v>
      </c>
      <c r="N742" s="16">
        <f t="shared" si="102"/>
        <v>0</v>
      </c>
      <c r="O742" s="16">
        <f t="shared" si="107"/>
        <v>30000</v>
      </c>
      <c r="P742" s="16">
        <f t="shared" si="103"/>
        <v>30000</v>
      </c>
      <c r="Q742" s="16">
        <f t="shared" si="104"/>
        <v>1.2892996892333031E-8</v>
      </c>
      <c r="S742">
        <f t="shared" si="109"/>
        <v>21</v>
      </c>
      <c r="T742">
        <f t="shared" si="110"/>
        <v>202163</v>
      </c>
    </row>
    <row r="743" spans="10:20" x14ac:dyDescent="0.35">
      <c r="J743" s="15">
        <f t="shared" si="108"/>
        <v>66446</v>
      </c>
      <c r="K743" s="7">
        <v>742</v>
      </c>
      <c r="L743" s="16">
        <f t="shared" si="105"/>
        <v>0</v>
      </c>
      <c r="M743" s="16">
        <f t="shared" si="106"/>
        <v>0</v>
      </c>
      <c r="N743" s="16">
        <f t="shared" si="102"/>
        <v>0</v>
      </c>
      <c r="O743" s="16">
        <f t="shared" si="107"/>
        <v>30000</v>
      </c>
      <c r="P743" s="16">
        <f t="shared" si="103"/>
        <v>30000</v>
      </c>
      <c r="Q743" s="16">
        <f t="shared" si="104"/>
        <v>1.2892996892333031E-8</v>
      </c>
      <c r="S743">
        <f t="shared" si="109"/>
        <v>22</v>
      </c>
      <c r="T743">
        <f t="shared" si="110"/>
        <v>202163</v>
      </c>
    </row>
    <row r="744" spans="10:20" x14ac:dyDescent="0.35">
      <c r="J744" s="15">
        <f t="shared" si="108"/>
        <v>66477</v>
      </c>
      <c r="K744" s="7">
        <v>743</v>
      </c>
      <c r="L744" s="16">
        <f t="shared" si="105"/>
        <v>0</v>
      </c>
      <c r="M744" s="16">
        <f t="shared" si="106"/>
        <v>0</v>
      </c>
      <c r="N744" s="16">
        <f t="shared" si="102"/>
        <v>0</v>
      </c>
      <c r="O744" s="16">
        <f t="shared" si="107"/>
        <v>30000</v>
      </c>
      <c r="P744" s="16">
        <f t="shared" si="103"/>
        <v>30000</v>
      </c>
      <c r="Q744" s="16">
        <f t="shared" si="104"/>
        <v>1.2892996892333031E-8</v>
      </c>
      <c r="S744">
        <f t="shared" si="109"/>
        <v>23</v>
      </c>
      <c r="T744">
        <f t="shared" si="110"/>
        <v>202163</v>
      </c>
    </row>
    <row r="745" spans="10:20" x14ac:dyDescent="0.35">
      <c r="J745" s="15">
        <f t="shared" si="108"/>
        <v>66508</v>
      </c>
      <c r="K745" s="7">
        <v>744</v>
      </c>
      <c r="L745" s="16">
        <f t="shared" si="105"/>
        <v>0</v>
      </c>
      <c r="M745" s="16">
        <f t="shared" si="106"/>
        <v>0</v>
      </c>
      <c r="N745" s="16">
        <f t="shared" si="102"/>
        <v>0</v>
      </c>
      <c r="O745" s="16">
        <f t="shared" si="107"/>
        <v>30000</v>
      </c>
      <c r="P745" s="16">
        <f t="shared" si="103"/>
        <v>30000</v>
      </c>
      <c r="Q745" s="16">
        <f t="shared" si="104"/>
        <v>1.2892996892333031E-8</v>
      </c>
      <c r="S745">
        <f t="shared" si="109"/>
        <v>24</v>
      </c>
      <c r="T745">
        <f t="shared" si="110"/>
        <v>202163</v>
      </c>
    </row>
    <row r="746" spans="10:20" x14ac:dyDescent="0.35">
      <c r="J746" s="15">
        <f t="shared" si="108"/>
        <v>66536</v>
      </c>
      <c r="K746" s="7">
        <v>745</v>
      </c>
      <c r="L746" s="16">
        <f t="shared" si="105"/>
        <v>0</v>
      </c>
      <c r="M746" s="16">
        <f t="shared" si="106"/>
        <v>0</v>
      </c>
      <c r="N746" s="16">
        <f t="shared" si="102"/>
        <v>0</v>
      </c>
      <c r="O746" s="16">
        <f t="shared" si="107"/>
        <v>30000</v>
      </c>
      <c r="P746" s="16">
        <f t="shared" si="103"/>
        <v>30000</v>
      </c>
      <c r="Q746" s="16">
        <f t="shared" si="104"/>
        <v>1.2892996892333031E-8</v>
      </c>
      <c r="S746">
        <f t="shared" si="109"/>
        <v>1</v>
      </c>
      <c r="T746">
        <f t="shared" si="110"/>
        <v>204184</v>
      </c>
    </row>
    <row r="747" spans="10:20" x14ac:dyDescent="0.35">
      <c r="J747" s="15">
        <f t="shared" si="108"/>
        <v>66567</v>
      </c>
      <c r="K747" s="7">
        <v>746</v>
      </c>
      <c r="L747" s="16">
        <f t="shared" si="105"/>
        <v>0</v>
      </c>
      <c r="M747" s="16">
        <f t="shared" si="106"/>
        <v>0</v>
      </c>
      <c r="N747" s="16">
        <f t="shared" si="102"/>
        <v>0</v>
      </c>
      <c r="O747" s="16">
        <f t="shared" si="107"/>
        <v>30000</v>
      </c>
      <c r="P747" s="16">
        <f t="shared" si="103"/>
        <v>30000</v>
      </c>
      <c r="Q747" s="16">
        <f t="shared" si="104"/>
        <v>1.2892996892333031E-8</v>
      </c>
      <c r="S747">
        <f t="shared" si="109"/>
        <v>2</v>
      </c>
      <c r="T747">
        <f t="shared" si="110"/>
        <v>204184</v>
      </c>
    </row>
    <row r="748" spans="10:20" x14ac:dyDescent="0.35">
      <c r="J748" s="15">
        <f t="shared" si="108"/>
        <v>66597</v>
      </c>
      <c r="K748" s="7">
        <v>747</v>
      </c>
      <c r="L748" s="16">
        <f t="shared" si="105"/>
        <v>0</v>
      </c>
      <c r="M748" s="16">
        <f t="shared" si="106"/>
        <v>0</v>
      </c>
      <c r="N748" s="16">
        <f t="shared" si="102"/>
        <v>0</v>
      </c>
      <c r="O748" s="16">
        <f t="shared" si="107"/>
        <v>30000</v>
      </c>
      <c r="P748" s="16">
        <f t="shared" si="103"/>
        <v>30000</v>
      </c>
      <c r="Q748" s="16">
        <f t="shared" si="104"/>
        <v>1.2892996892333031E-8</v>
      </c>
      <c r="S748">
        <f t="shared" si="109"/>
        <v>3</v>
      </c>
      <c r="T748">
        <f t="shared" si="110"/>
        <v>204184</v>
      </c>
    </row>
    <row r="749" spans="10:20" x14ac:dyDescent="0.35">
      <c r="J749" s="15">
        <f t="shared" si="108"/>
        <v>66628</v>
      </c>
      <c r="K749" s="7">
        <v>748</v>
      </c>
      <c r="L749" s="16">
        <f t="shared" si="105"/>
        <v>0</v>
      </c>
      <c r="M749" s="16">
        <f t="shared" si="106"/>
        <v>0</v>
      </c>
      <c r="N749" s="16">
        <f t="shared" si="102"/>
        <v>0</v>
      </c>
      <c r="O749" s="16">
        <f t="shared" si="107"/>
        <v>30000</v>
      </c>
      <c r="P749" s="16">
        <f t="shared" si="103"/>
        <v>30000</v>
      </c>
      <c r="Q749" s="16">
        <f t="shared" si="104"/>
        <v>1.2892996892333031E-8</v>
      </c>
      <c r="S749">
        <f t="shared" si="109"/>
        <v>4</v>
      </c>
      <c r="T749">
        <f t="shared" si="110"/>
        <v>204184</v>
      </c>
    </row>
    <row r="750" spans="10:20" x14ac:dyDescent="0.35">
      <c r="J750" s="15">
        <f t="shared" si="108"/>
        <v>66658</v>
      </c>
      <c r="K750" s="7">
        <v>749</v>
      </c>
      <c r="L750" s="16">
        <f t="shared" si="105"/>
        <v>0</v>
      </c>
      <c r="M750" s="16">
        <f t="shared" si="106"/>
        <v>0</v>
      </c>
      <c r="N750" s="16">
        <f t="shared" ref="N750:N813" si="111">+M750+L750</f>
        <v>0</v>
      </c>
      <c r="O750" s="16">
        <f t="shared" si="107"/>
        <v>30000</v>
      </c>
      <c r="P750" s="16">
        <f t="shared" ref="P750:P813" si="112">+O750+N750</f>
        <v>30000</v>
      </c>
      <c r="Q750" s="16">
        <f t="shared" ref="Q750:Q813" si="113">+Q749-L750</f>
        <v>1.2892996892333031E-8</v>
      </c>
      <c r="S750">
        <f t="shared" si="109"/>
        <v>5</v>
      </c>
      <c r="T750">
        <f t="shared" si="110"/>
        <v>204184</v>
      </c>
    </row>
    <row r="751" spans="10:20" x14ac:dyDescent="0.35">
      <c r="J751" s="15">
        <f t="shared" si="108"/>
        <v>66689</v>
      </c>
      <c r="K751" s="7">
        <v>750</v>
      </c>
      <c r="L751" s="16">
        <f t="shared" si="105"/>
        <v>0</v>
      </c>
      <c r="M751" s="16">
        <f t="shared" si="106"/>
        <v>0</v>
      </c>
      <c r="N751" s="16">
        <f t="shared" si="111"/>
        <v>0</v>
      </c>
      <c r="O751" s="16">
        <f t="shared" si="107"/>
        <v>30000</v>
      </c>
      <c r="P751" s="16">
        <f t="shared" si="112"/>
        <v>30000</v>
      </c>
      <c r="Q751" s="16">
        <f t="shared" si="113"/>
        <v>1.2892996892333031E-8</v>
      </c>
      <c r="S751">
        <f t="shared" si="109"/>
        <v>6</v>
      </c>
      <c r="T751">
        <f t="shared" si="110"/>
        <v>204184</v>
      </c>
    </row>
    <row r="752" spans="10:20" x14ac:dyDescent="0.35">
      <c r="J752" s="15">
        <f t="shared" si="108"/>
        <v>66720</v>
      </c>
      <c r="K752" s="7">
        <v>751</v>
      </c>
      <c r="L752" s="16">
        <f t="shared" si="105"/>
        <v>0</v>
      </c>
      <c r="M752" s="16">
        <f t="shared" si="106"/>
        <v>0</v>
      </c>
      <c r="N752" s="16">
        <f t="shared" si="111"/>
        <v>0</v>
      </c>
      <c r="O752" s="16">
        <f t="shared" si="107"/>
        <v>30000</v>
      </c>
      <c r="P752" s="16">
        <f t="shared" si="112"/>
        <v>30000</v>
      </c>
      <c r="Q752" s="16">
        <f t="shared" si="113"/>
        <v>1.2892996892333031E-8</v>
      </c>
      <c r="S752">
        <f t="shared" si="109"/>
        <v>7</v>
      </c>
      <c r="T752">
        <f t="shared" si="110"/>
        <v>204184</v>
      </c>
    </row>
    <row r="753" spans="10:20" x14ac:dyDescent="0.35">
      <c r="J753" s="15">
        <f t="shared" si="108"/>
        <v>66750</v>
      </c>
      <c r="K753" s="7">
        <v>752</v>
      </c>
      <c r="L753" s="16">
        <f t="shared" si="105"/>
        <v>0</v>
      </c>
      <c r="M753" s="16">
        <f t="shared" si="106"/>
        <v>0</v>
      </c>
      <c r="N753" s="16">
        <f t="shared" si="111"/>
        <v>0</v>
      </c>
      <c r="O753" s="16">
        <f t="shared" si="107"/>
        <v>30000</v>
      </c>
      <c r="P753" s="16">
        <f t="shared" si="112"/>
        <v>30000</v>
      </c>
      <c r="Q753" s="16">
        <f t="shared" si="113"/>
        <v>1.2892996892333031E-8</v>
      </c>
      <c r="S753">
        <f t="shared" si="109"/>
        <v>8</v>
      </c>
      <c r="T753">
        <f t="shared" si="110"/>
        <v>204184</v>
      </c>
    </row>
    <row r="754" spans="10:20" x14ac:dyDescent="0.35">
      <c r="J754" s="15">
        <f t="shared" si="108"/>
        <v>66781</v>
      </c>
      <c r="K754" s="7">
        <v>753</v>
      </c>
      <c r="L754" s="16">
        <f t="shared" si="105"/>
        <v>0</v>
      </c>
      <c r="M754" s="16">
        <f t="shared" si="106"/>
        <v>0</v>
      </c>
      <c r="N754" s="16">
        <f t="shared" si="111"/>
        <v>0</v>
      </c>
      <c r="O754" s="16">
        <f t="shared" si="107"/>
        <v>30000</v>
      </c>
      <c r="P754" s="16">
        <f t="shared" si="112"/>
        <v>30000</v>
      </c>
      <c r="Q754" s="16">
        <f t="shared" si="113"/>
        <v>1.2892996892333031E-8</v>
      </c>
      <c r="S754">
        <f t="shared" si="109"/>
        <v>9</v>
      </c>
      <c r="T754">
        <f t="shared" si="110"/>
        <v>204184</v>
      </c>
    </row>
    <row r="755" spans="10:20" x14ac:dyDescent="0.35">
      <c r="J755" s="15">
        <f t="shared" si="108"/>
        <v>66811</v>
      </c>
      <c r="K755" s="7">
        <v>754</v>
      </c>
      <c r="L755" s="16">
        <f t="shared" si="105"/>
        <v>0</v>
      </c>
      <c r="M755" s="16">
        <f t="shared" si="106"/>
        <v>0</v>
      </c>
      <c r="N755" s="16">
        <f t="shared" si="111"/>
        <v>0</v>
      </c>
      <c r="O755" s="16">
        <f t="shared" si="107"/>
        <v>30000</v>
      </c>
      <c r="P755" s="16">
        <f t="shared" si="112"/>
        <v>30000</v>
      </c>
      <c r="Q755" s="16">
        <f t="shared" si="113"/>
        <v>1.2892996892333031E-8</v>
      </c>
      <c r="S755">
        <f t="shared" si="109"/>
        <v>10</v>
      </c>
      <c r="T755">
        <f t="shared" si="110"/>
        <v>204184</v>
      </c>
    </row>
    <row r="756" spans="10:20" x14ac:dyDescent="0.35">
      <c r="J756" s="15">
        <f t="shared" si="108"/>
        <v>66842</v>
      </c>
      <c r="K756" s="7">
        <v>755</v>
      </c>
      <c r="L756" s="16">
        <f t="shared" si="105"/>
        <v>0</v>
      </c>
      <c r="M756" s="16">
        <f t="shared" si="106"/>
        <v>0</v>
      </c>
      <c r="N756" s="16">
        <f t="shared" si="111"/>
        <v>0</v>
      </c>
      <c r="O756" s="16">
        <f t="shared" si="107"/>
        <v>30000</v>
      </c>
      <c r="P756" s="16">
        <f t="shared" si="112"/>
        <v>30000</v>
      </c>
      <c r="Q756" s="16">
        <f t="shared" si="113"/>
        <v>1.2892996892333031E-8</v>
      </c>
      <c r="S756">
        <f t="shared" si="109"/>
        <v>11</v>
      </c>
      <c r="T756">
        <f t="shared" si="110"/>
        <v>204184</v>
      </c>
    </row>
    <row r="757" spans="10:20" x14ac:dyDescent="0.35">
      <c r="J757" s="15">
        <f t="shared" si="108"/>
        <v>66873</v>
      </c>
      <c r="K757" s="7">
        <v>756</v>
      </c>
      <c r="L757" s="16">
        <f t="shared" si="105"/>
        <v>0</v>
      </c>
      <c r="M757" s="16">
        <f t="shared" si="106"/>
        <v>0</v>
      </c>
      <c r="N757" s="16">
        <f t="shared" si="111"/>
        <v>0</v>
      </c>
      <c r="O757" s="16">
        <f t="shared" si="107"/>
        <v>30000</v>
      </c>
      <c r="P757" s="16">
        <f t="shared" si="112"/>
        <v>30000</v>
      </c>
      <c r="Q757" s="16">
        <f t="shared" si="113"/>
        <v>1.2892996892333031E-8</v>
      </c>
      <c r="S757">
        <f t="shared" si="109"/>
        <v>12</v>
      </c>
      <c r="T757">
        <f t="shared" si="110"/>
        <v>204184</v>
      </c>
    </row>
    <row r="758" spans="10:20" x14ac:dyDescent="0.35">
      <c r="J758" s="15">
        <f t="shared" si="108"/>
        <v>66901</v>
      </c>
      <c r="K758" s="7">
        <v>757</v>
      </c>
      <c r="L758" s="16">
        <f t="shared" si="105"/>
        <v>0</v>
      </c>
      <c r="M758" s="16">
        <f t="shared" si="106"/>
        <v>0</v>
      </c>
      <c r="N758" s="16">
        <f t="shared" si="111"/>
        <v>0</v>
      </c>
      <c r="O758" s="16">
        <f t="shared" si="107"/>
        <v>30000</v>
      </c>
      <c r="P758" s="16">
        <f t="shared" si="112"/>
        <v>30000</v>
      </c>
      <c r="Q758" s="16">
        <f t="shared" si="113"/>
        <v>1.2892996892333031E-8</v>
      </c>
      <c r="S758">
        <f t="shared" si="109"/>
        <v>13</v>
      </c>
      <c r="T758">
        <f t="shared" si="110"/>
        <v>204184</v>
      </c>
    </row>
    <row r="759" spans="10:20" x14ac:dyDescent="0.35">
      <c r="J759" s="15">
        <f t="shared" si="108"/>
        <v>66932</v>
      </c>
      <c r="K759" s="7">
        <v>758</v>
      </c>
      <c r="L759" s="16">
        <f t="shared" si="105"/>
        <v>0</v>
      </c>
      <c r="M759" s="16">
        <f t="shared" si="106"/>
        <v>0</v>
      </c>
      <c r="N759" s="16">
        <f t="shared" si="111"/>
        <v>0</v>
      </c>
      <c r="O759" s="16">
        <f t="shared" si="107"/>
        <v>30000</v>
      </c>
      <c r="P759" s="16">
        <f t="shared" si="112"/>
        <v>30000</v>
      </c>
      <c r="Q759" s="16">
        <f t="shared" si="113"/>
        <v>1.2892996892333031E-8</v>
      </c>
      <c r="S759">
        <f t="shared" si="109"/>
        <v>14</v>
      </c>
      <c r="T759">
        <f t="shared" si="110"/>
        <v>204184</v>
      </c>
    </row>
    <row r="760" spans="10:20" x14ac:dyDescent="0.35">
      <c r="J760" s="15">
        <f t="shared" si="108"/>
        <v>66962</v>
      </c>
      <c r="K760" s="7">
        <v>759</v>
      </c>
      <c r="L760" s="16">
        <f t="shared" si="105"/>
        <v>0</v>
      </c>
      <c r="M760" s="16">
        <f t="shared" si="106"/>
        <v>0</v>
      </c>
      <c r="N760" s="16">
        <f t="shared" si="111"/>
        <v>0</v>
      </c>
      <c r="O760" s="16">
        <f t="shared" si="107"/>
        <v>30000</v>
      </c>
      <c r="P760" s="16">
        <f t="shared" si="112"/>
        <v>30000</v>
      </c>
      <c r="Q760" s="16">
        <f t="shared" si="113"/>
        <v>1.2892996892333031E-8</v>
      </c>
      <c r="S760">
        <f t="shared" si="109"/>
        <v>15</v>
      </c>
      <c r="T760">
        <f t="shared" si="110"/>
        <v>204184</v>
      </c>
    </row>
    <row r="761" spans="10:20" x14ac:dyDescent="0.35">
      <c r="J761" s="15">
        <f t="shared" si="108"/>
        <v>66993</v>
      </c>
      <c r="K761" s="7">
        <v>760</v>
      </c>
      <c r="L761" s="16">
        <f t="shared" si="105"/>
        <v>0</v>
      </c>
      <c r="M761" s="16">
        <f t="shared" si="106"/>
        <v>0</v>
      </c>
      <c r="N761" s="16">
        <f t="shared" si="111"/>
        <v>0</v>
      </c>
      <c r="O761" s="16">
        <f t="shared" si="107"/>
        <v>30000</v>
      </c>
      <c r="P761" s="16">
        <f t="shared" si="112"/>
        <v>30000</v>
      </c>
      <c r="Q761" s="16">
        <f t="shared" si="113"/>
        <v>1.2892996892333031E-8</v>
      </c>
      <c r="S761">
        <f t="shared" si="109"/>
        <v>16</v>
      </c>
      <c r="T761">
        <f t="shared" si="110"/>
        <v>204184</v>
      </c>
    </row>
    <row r="762" spans="10:20" x14ac:dyDescent="0.35">
      <c r="J762" s="15">
        <f t="shared" si="108"/>
        <v>67023</v>
      </c>
      <c r="K762" s="7">
        <v>761</v>
      </c>
      <c r="L762" s="16">
        <f t="shared" si="105"/>
        <v>0</v>
      </c>
      <c r="M762" s="16">
        <f t="shared" si="106"/>
        <v>0</v>
      </c>
      <c r="N762" s="16">
        <f t="shared" si="111"/>
        <v>0</v>
      </c>
      <c r="O762" s="16">
        <f t="shared" si="107"/>
        <v>30000</v>
      </c>
      <c r="P762" s="16">
        <f t="shared" si="112"/>
        <v>30000</v>
      </c>
      <c r="Q762" s="16">
        <f t="shared" si="113"/>
        <v>1.2892996892333031E-8</v>
      </c>
      <c r="S762">
        <f t="shared" si="109"/>
        <v>17</v>
      </c>
      <c r="T762">
        <f t="shared" si="110"/>
        <v>204184</v>
      </c>
    </row>
    <row r="763" spans="10:20" x14ac:dyDescent="0.35">
      <c r="J763" s="15">
        <f t="shared" si="108"/>
        <v>67054</v>
      </c>
      <c r="K763" s="7">
        <v>762</v>
      </c>
      <c r="L763" s="16">
        <f t="shared" si="105"/>
        <v>0</v>
      </c>
      <c r="M763" s="16">
        <f t="shared" si="106"/>
        <v>0</v>
      </c>
      <c r="N763" s="16">
        <f t="shared" si="111"/>
        <v>0</v>
      </c>
      <c r="O763" s="16">
        <f t="shared" si="107"/>
        <v>30000</v>
      </c>
      <c r="P763" s="16">
        <f t="shared" si="112"/>
        <v>30000</v>
      </c>
      <c r="Q763" s="16">
        <f t="shared" si="113"/>
        <v>1.2892996892333031E-8</v>
      </c>
      <c r="S763">
        <f t="shared" si="109"/>
        <v>18</v>
      </c>
      <c r="T763">
        <f t="shared" si="110"/>
        <v>204184</v>
      </c>
    </row>
    <row r="764" spans="10:20" x14ac:dyDescent="0.35">
      <c r="J764" s="15">
        <f t="shared" si="108"/>
        <v>67085</v>
      </c>
      <c r="K764" s="7">
        <v>763</v>
      </c>
      <c r="L764" s="16">
        <f t="shared" si="105"/>
        <v>0</v>
      </c>
      <c r="M764" s="16">
        <f t="shared" si="106"/>
        <v>0</v>
      </c>
      <c r="N764" s="16">
        <f t="shared" si="111"/>
        <v>0</v>
      </c>
      <c r="O764" s="16">
        <f t="shared" si="107"/>
        <v>30000</v>
      </c>
      <c r="P764" s="16">
        <f t="shared" si="112"/>
        <v>30000</v>
      </c>
      <c r="Q764" s="16">
        <f t="shared" si="113"/>
        <v>1.2892996892333031E-8</v>
      </c>
      <c r="S764">
        <f t="shared" si="109"/>
        <v>19</v>
      </c>
      <c r="T764">
        <f t="shared" si="110"/>
        <v>204184</v>
      </c>
    </row>
    <row r="765" spans="10:20" x14ac:dyDescent="0.35">
      <c r="J765" s="15">
        <f t="shared" si="108"/>
        <v>67115</v>
      </c>
      <c r="K765" s="7">
        <v>764</v>
      </c>
      <c r="L765" s="16">
        <f t="shared" si="105"/>
        <v>0</v>
      </c>
      <c r="M765" s="16">
        <f t="shared" si="106"/>
        <v>0</v>
      </c>
      <c r="N765" s="16">
        <f t="shared" si="111"/>
        <v>0</v>
      </c>
      <c r="O765" s="16">
        <f t="shared" si="107"/>
        <v>30000</v>
      </c>
      <c r="P765" s="16">
        <f t="shared" si="112"/>
        <v>30000</v>
      </c>
      <c r="Q765" s="16">
        <f t="shared" si="113"/>
        <v>1.2892996892333031E-8</v>
      </c>
      <c r="S765">
        <f t="shared" si="109"/>
        <v>20</v>
      </c>
      <c r="T765">
        <f t="shared" si="110"/>
        <v>204184</v>
      </c>
    </row>
    <row r="766" spans="10:20" x14ac:dyDescent="0.35">
      <c r="J766" s="15">
        <f t="shared" si="108"/>
        <v>67146</v>
      </c>
      <c r="K766" s="7">
        <v>765</v>
      </c>
      <c r="L766" s="16">
        <f t="shared" si="105"/>
        <v>0</v>
      </c>
      <c r="M766" s="16">
        <f t="shared" si="106"/>
        <v>0</v>
      </c>
      <c r="N766" s="16">
        <f t="shared" si="111"/>
        <v>0</v>
      </c>
      <c r="O766" s="16">
        <f t="shared" si="107"/>
        <v>30000</v>
      </c>
      <c r="P766" s="16">
        <f t="shared" si="112"/>
        <v>30000</v>
      </c>
      <c r="Q766" s="16">
        <f t="shared" si="113"/>
        <v>1.2892996892333031E-8</v>
      </c>
      <c r="S766">
        <f t="shared" si="109"/>
        <v>21</v>
      </c>
      <c r="T766">
        <f t="shared" si="110"/>
        <v>204184</v>
      </c>
    </row>
    <row r="767" spans="10:20" x14ac:dyDescent="0.35">
      <c r="J767" s="15">
        <f t="shared" si="108"/>
        <v>67176</v>
      </c>
      <c r="K767" s="7">
        <v>766</v>
      </c>
      <c r="L767" s="16">
        <f t="shared" si="105"/>
        <v>0</v>
      </c>
      <c r="M767" s="16">
        <f t="shared" si="106"/>
        <v>0</v>
      </c>
      <c r="N767" s="16">
        <f t="shared" si="111"/>
        <v>0</v>
      </c>
      <c r="O767" s="16">
        <f t="shared" si="107"/>
        <v>30000</v>
      </c>
      <c r="P767" s="16">
        <f t="shared" si="112"/>
        <v>30000</v>
      </c>
      <c r="Q767" s="16">
        <f t="shared" si="113"/>
        <v>1.2892996892333031E-8</v>
      </c>
      <c r="S767">
        <f t="shared" si="109"/>
        <v>22</v>
      </c>
      <c r="T767">
        <f t="shared" si="110"/>
        <v>204184</v>
      </c>
    </row>
    <row r="768" spans="10:20" x14ac:dyDescent="0.35">
      <c r="J768" s="15">
        <f t="shared" si="108"/>
        <v>67207</v>
      </c>
      <c r="K768" s="7">
        <v>767</v>
      </c>
      <c r="L768" s="16">
        <f t="shared" si="105"/>
        <v>0</v>
      </c>
      <c r="M768" s="16">
        <f t="shared" si="106"/>
        <v>0</v>
      </c>
      <c r="N768" s="16">
        <f t="shared" si="111"/>
        <v>0</v>
      </c>
      <c r="O768" s="16">
        <f t="shared" si="107"/>
        <v>30000</v>
      </c>
      <c r="P768" s="16">
        <f t="shared" si="112"/>
        <v>30000</v>
      </c>
      <c r="Q768" s="16">
        <f t="shared" si="113"/>
        <v>1.2892996892333031E-8</v>
      </c>
      <c r="S768">
        <f t="shared" si="109"/>
        <v>23</v>
      </c>
      <c r="T768">
        <f t="shared" si="110"/>
        <v>204184</v>
      </c>
    </row>
    <row r="769" spans="10:20" x14ac:dyDescent="0.35">
      <c r="J769" s="15">
        <f t="shared" si="108"/>
        <v>67238</v>
      </c>
      <c r="K769" s="7">
        <v>768</v>
      </c>
      <c r="L769" s="16">
        <f t="shared" si="105"/>
        <v>0</v>
      </c>
      <c r="M769" s="16">
        <f t="shared" si="106"/>
        <v>0</v>
      </c>
      <c r="N769" s="16">
        <f t="shared" si="111"/>
        <v>0</v>
      </c>
      <c r="O769" s="16">
        <f t="shared" si="107"/>
        <v>30000</v>
      </c>
      <c r="P769" s="16">
        <f t="shared" si="112"/>
        <v>30000</v>
      </c>
      <c r="Q769" s="16">
        <f t="shared" si="113"/>
        <v>1.2892996892333031E-8</v>
      </c>
      <c r="S769">
        <f t="shared" si="109"/>
        <v>24</v>
      </c>
      <c r="T769">
        <f t="shared" si="110"/>
        <v>204184</v>
      </c>
    </row>
    <row r="770" spans="10:20" x14ac:dyDescent="0.35">
      <c r="J770" s="15">
        <f t="shared" si="108"/>
        <v>67267</v>
      </c>
      <c r="K770" s="7">
        <v>769</v>
      </c>
      <c r="L770" s="16">
        <f t="shared" ref="L770:L833" si="114">IF(K770&gt;($C$10*12),0,-PPMT($C$4/12,K770,$C$10*12,$C$9))</f>
        <v>0</v>
      </c>
      <c r="M770" s="16">
        <f t="shared" ref="M770:M833" si="115">IF(K770&gt;($C$10*12),0,-IPMT($C$4/12,K770,$C$10*12,$C$9))</f>
        <v>0</v>
      </c>
      <c r="N770" s="16">
        <f t="shared" si="111"/>
        <v>0</v>
      </c>
      <c r="O770" s="16">
        <f t="shared" ref="O770:O833" si="116">+SUM($C$15:$C$17)</f>
        <v>30000</v>
      </c>
      <c r="P770" s="16">
        <f t="shared" si="112"/>
        <v>30000</v>
      </c>
      <c r="Q770" s="16">
        <f t="shared" si="113"/>
        <v>1.2892996892333031E-8</v>
      </c>
      <c r="S770">
        <f t="shared" si="109"/>
        <v>1</v>
      </c>
      <c r="T770">
        <f t="shared" si="110"/>
        <v>206225</v>
      </c>
    </row>
    <row r="771" spans="10:20" x14ac:dyDescent="0.35">
      <c r="J771" s="15">
        <f t="shared" si="108"/>
        <v>67298</v>
      </c>
      <c r="K771" s="7">
        <v>770</v>
      </c>
      <c r="L771" s="16">
        <f t="shared" si="114"/>
        <v>0</v>
      </c>
      <c r="M771" s="16">
        <f t="shared" si="115"/>
        <v>0</v>
      </c>
      <c r="N771" s="16">
        <f t="shared" si="111"/>
        <v>0</v>
      </c>
      <c r="O771" s="16">
        <f t="shared" si="116"/>
        <v>30000</v>
      </c>
      <c r="P771" s="16">
        <f t="shared" si="112"/>
        <v>30000</v>
      </c>
      <c r="Q771" s="16">
        <f t="shared" si="113"/>
        <v>1.2892996892333031E-8</v>
      </c>
      <c r="S771">
        <f t="shared" si="109"/>
        <v>2</v>
      </c>
      <c r="T771">
        <f t="shared" si="110"/>
        <v>206225</v>
      </c>
    </row>
    <row r="772" spans="10:20" x14ac:dyDescent="0.35">
      <c r="J772" s="15">
        <f t="shared" ref="J772:J835" si="117">+EDATE(J771,1)</f>
        <v>67328</v>
      </c>
      <c r="K772" s="7">
        <v>771</v>
      </c>
      <c r="L772" s="16">
        <f t="shared" si="114"/>
        <v>0</v>
      </c>
      <c r="M772" s="16">
        <f t="shared" si="115"/>
        <v>0</v>
      </c>
      <c r="N772" s="16">
        <f t="shared" si="111"/>
        <v>0</v>
      </c>
      <c r="O772" s="16">
        <f t="shared" si="116"/>
        <v>30000</v>
      </c>
      <c r="P772" s="16">
        <f t="shared" si="112"/>
        <v>30000</v>
      </c>
      <c r="Q772" s="16">
        <f t="shared" si="113"/>
        <v>1.2892996892333031E-8</v>
      </c>
      <c r="S772">
        <f t="shared" ref="S772:S835" si="118">+IF((S771+1)&gt;$G$4*12,1,S771+1)</f>
        <v>3</v>
      </c>
      <c r="T772">
        <f t="shared" ref="T772:T835" si="119">+ROUNDDOWN(IF(S772=1,T771*(1+$G$6),T771),0)</f>
        <v>206225</v>
      </c>
    </row>
    <row r="773" spans="10:20" x14ac:dyDescent="0.35">
      <c r="J773" s="15">
        <f t="shared" si="117"/>
        <v>67359</v>
      </c>
      <c r="K773" s="7">
        <v>772</v>
      </c>
      <c r="L773" s="16">
        <f t="shared" si="114"/>
        <v>0</v>
      </c>
      <c r="M773" s="16">
        <f t="shared" si="115"/>
        <v>0</v>
      </c>
      <c r="N773" s="16">
        <f t="shared" si="111"/>
        <v>0</v>
      </c>
      <c r="O773" s="16">
        <f t="shared" si="116"/>
        <v>30000</v>
      </c>
      <c r="P773" s="16">
        <f t="shared" si="112"/>
        <v>30000</v>
      </c>
      <c r="Q773" s="16">
        <f t="shared" si="113"/>
        <v>1.2892996892333031E-8</v>
      </c>
      <c r="S773">
        <f t="shared" si="118"/>
        <v>4</v>
      </c>
      <c r="T773">
        <f t="shared" si="119"/>
        <v>206225</v>
      </c>
    </row>
    <row r="774" spans="10:20" x14ac:dyDescent="0.35">
      <c r="J774" s="15">
        <f t="shared" si="117"/>
        <v>67389</v>
      </c>
      <c r="K774" s="7">
        <v>773</v>
      </c>
      <c r="L774" s="16">
        <f t="shared" si="114"/>
        <v>0</v>
      </c>
      <c r="M774" s="16">
        <f t="shared" si="115"/>
        <v>0</v>
      </c>
      <c r="N774" s="16">
        <f t="shared" si="111"/>
        <v>0</v>
      </c>
      <c r="O774" s="16">
        <f t="shared" si="116"/>
        <v>30000</v>
      </c>
      <c r="P774" s="16">
        <f t="shared" si="112"/>
        <v>30000</v>
      </c>
      <c r="Q774" s="16">
        <f t="shared" si="113"/>
        <v>1.2892996892333031E-8</v>
      </c>
      <c r="S774">
        <f t="shared" si="118"/>
        <v>5</v>
      </c>
      <c r="T774">
        <f t="shared" si="119"/>
        <v>206225</v>
      </c>
    </row>
    <row r="775" spans="10:20" x14ac:dyDescent="0.35">
      <c r="J775" s="15">
        <f t="shared" si="117"/>
        <v>67420</v>
      </c>
      <c r="K775" s="7">
        <v>774</v>
      </c>
      <c r="L775" s="16">
        <f t="shared" si="114"/>
        <v>0</v>
      </c>
      <c r="M775" s="16">
        <f t="shared" si="115"/>
        <v>0</v>
      </c>
      <c r="N775" s="16">
        <f t="shared" si="111"/>
        <v>0</v>
      </c>
      <c r="O775" s="16">
        <f t="shared" si="116"/>
        <v>30000</v>
      </c>
      <c r="P775" s="16">
        <f t="shared" si="112"/>
        <v>30000</v>
      </c>
      <c r="Q775" s="16">
        <f t="shared" si="113"/>
        <v>1.2892996892333031E-8</v>
      </c>
      <c r="S775">
        <f t="shared" si="118"/>
        <v>6</v>
      </c>
      <c r="T775">
        <f t="shared" si="119"/>
        <v>206225</v>
      </c>
    </row>
    <row r="776" spans="10:20" x14ac:dyDescent="0.35">
      <c r="J776" s="15">
        <f t="shared" si="117"/>
        <v>67451</v>
      </c>
      <c r="K776" s="7">
        <v>775</v>
      </c>
      <c r="L776" s="16">
        <f t="shared" si="114"/>
        <v>0</v>
      </c>
      <c r="M776" s="16">
        <f t="shared" si="115"/>
        <v>0</v>
      </c>
      <c r="N776" s="16">
        <f t="shared" si="111"/>
        <v>0</v>
      </c>
      <c r="O776" s="16">
        <f t="shared" si="116"/>
        <v>30000</v>
      </c>
      <c r="P776" s="16">
        <f t="shared" si="112"/>
        <v>30000</v>
      </c>
      <c r="Q776" s="16">
        <f t="shared" si="113"/>
        <v>1.2892996892333031E-8</v>
      </c>
      <c r="S776">
        <f t="shared" si="118"/>
        <v>7</v>
      </c>
      <c r="T776">
        <f t="shared" si="119"/>
        <v>206225</v>
      </c>
    </row>
    <row r="777" spans="10:20" x14ac:dyDescent="0.35">
      <c r="J777" s="15">
        <f t="shared" si="117"/>
        <v>67481</v>
      </c>
      <c r="K777" s="7">
        <v>776</v>
      </c>
      <c r="L777" s="16">
        <f t="shared" si="114"/>
        <v>0</v>
      </c>
      <c r="M777" s="16">
        <f t="shared" si="115"/>
        <v>0</v>
      </c>
      <c r="N777" s="16">
        <f t="shared" si="111"/>
        <v>0</v>
      </c>
      <c r="O777" s="16">
        <f t="shared" si="116"/>
        <v>30000</v>
      </c>
      <c r="P777" s="16">
        <f t="shared" si="112"/>
        <v>30000</v>
      </c>
      <c r="Q777" s="16">
        <f t="shared" si="113"/>
        <v>1.2892996892333031E-8</v>
      </c>
      <c r="S777">
        <f t="shared" si="118"/>
        <v>8</v>
      </c>
      <c r="T777">
        <f t="shared" si="119"/>
        <v>206225</v>
      </c>
    </row>
    <row r="778" spans="10:20" x14ac:dyDescent="0.35">
      <c r="J778" s="15">
        <f t="shared" si="117"/>
        <v>67512</v>
      </c>
      <c r="K778" s="7">
        <v>777</v>
      </c>
      <c r="L778" s="16">
        <f t="shared" si="114"/>
        <v>0</v>
      </c>
      <c r="M778" s="16">
        <f t="shared" si="115"/>
        <v>0</v>
      </c>
      <c r="N778" s="16">
        <f t="shared" si="111"/>
        <v>0</v>
      </c>
      <c r="O778" s="16">
        <f t="shared" si="116"/>
        <v>30000</v>
      </c>
      <c r="P778" s="16">
        <f t="shared" si="112"/>
        <v>30000</v>
      </c>
      <c r="Q778" s="16">
        <f t="shared" si="113"/>
        <v>1.2892996892333031E-8</v>
      </c>
      <c r="S778">
        <f t="shared" si="118"/>
        <v>9</v>
      </c>
      <c r="T778">
        <f t="shared" si="119"/>
        <v>206225</v>
      </c>
    </row>
    <row r="779" spans="10:20" x14ac:dyDescent="0.35">
      <c r="J779" s="15">
        <f t="shared" si="117"/>
        <v>67542</v>
      </c>
      <c r="K779" s="7">
        <v>778</v>
      </c>
      <c r="L779" s="16">
        <f t="shared" si="114"/>
        <v>0</v>
      </c>
      <c r="M779" s="16">
        <f t="shared" si="115"/>
        <v>0</v>
      </c>
      <c r="N779" s="16">
        <f t="shared" si="111"/>
        <v>0</v>
      </c>
      <c r="O779" s="16">
        <f t="shared" si="116"/>
        <v>30000</v>
      </c>
      <c r="P779" s="16">
        <f t="shared" si="112"/>
        <v>30000</v>
      </c>
      <c r="Q779" s="16">
        <f t="shared" si="113"/>
        <v>1.2892996892333031E-8</v>
      </c>
      <c r="S779">
        <f t="shared" si="118"/>
        <v>10</v>
      </c>
      <c r="T779">
        <f t="shared" si="119"/>
        <v>206225</v>
      </c>
    </row>
    <row r="780" spans="10:20" x14ac:dyDescent="0.35">
      <c r="J780" s="15">
        <f t="shared" si="117"/>
        <v>67573</v>
      </c>
      <c r="K780" s="7">
        <v>779</v>
      </c>
      <c r="L780" s="16">
        <f t="shared" si="114"/>
        <v>0</v>
      </c>
      <c r="M780" s="16">
        <f t="shared" si="115"/>
        <v>0</v>
      </c>
      <c r="N780" s="16">
        <f t="shared" si="111"/>
        <v>0</v>
      </c>
      <c r="O780" s="16">
        <f t="shared" si="116"/>
        <v>30000</v>
      </c>
      <c r="P780" s="16">
        <f t="shared" si="112"/>
        <v>30000</v>
      </c>
      <c r="Q780" s="16">
        <f t="shared" si="113"/>
        <v>1.2892996892333031E-8</v>
      </c>
      <c r="S780">
        <f t="shared" si="118"/>
        <v>11</v>
      </c>
      <c r="T780">
        <f t="shared" si="119"/>
        <v>206225</v>
      </c>
    </row>
    <row r="781" spans="10:20" x14ac:dyDescent="0.35">
      <c r="J781" s="15">
        <f t="shared" si="117"/>
        <v>67604</v>
      </c>
      <c r="K781" s="7">
        <v>780</v>
      </c>
      <c r="L781" s="16">
        <f t="shared" si="114"/>
        <v>0</v>
      </c>
      <c r="M781" s="16">
        <f t="shared" si="115"/>
        <v>0</v>
      </c>
      <c r="N781" s="16">
        <f t="shared" si="111"/>
        <v>0</v>
      </c>
      <c r="O781" s="16">
        <f t="shared" si="116"/>
        <v>30000</v>
      </c>
      <c r="P781" s="16">
        <f t="shared" si="112"/>
        <v>30000</v>
      </c>
      <c r="Q781" s="16">
        <f t="shared" si="113"/>
        <v>1.2892996892333031E-8</v>
      </c>
      <c r="S781">
        <f t="shared" si="118"/>
        <v>12</v>
      </c>
      <c r="T781">
        <f t="shared" si="119"/>
        <v>206225</v>
      </c>
    </row>
    <row r="782" spans="10:20" x14ac:dyDescent="0.35">
      <c r="J782" s="15">
        <f t="shared" si="117"/>
        <v>67632</v>
      </c>
      <c r="K782" s="7">
        <v>781</v>
      </c>
      <c r="L782" s="16">
        <f t="shared" si="114"/>
        <v>0</v>
      </c>
      <c r="M782" s="16">
        <f t="shared" si="115"/>
        <v>0</v>
      </c>
      <c r="N782" s="16">
        <f t="shared" si="111"/>
        <v>0</v>
      </c>
      <c r="O782" s="16">
        <f t="shared" si="116"/>
        <v>30000</v>
      </c>
      <c r="P782" s="16">
        <f t="shared" si="112"/>
        <v>30000</v>
      </c>
      <c r="Q782" s="16">
        <f t="shared" si="113"/>
        <v>1.2892996892333031E-8</v>
      </c>
      <c r="S782">
        <f t="shared" si="118"/>
        <v>13</v>
      </c>
      <c r="T782">
        <f t="shared" si="119"/>
        <v>206225</v>
      </c>
    </row>
    <row r="783" spans="10:20" x14ac:dyDescent="0.35">
      <c r="J783" s="15">
        <f t="shared" si="117"/>
        <v>67663</v>
      </c>
      <c r="K783" s="7">
        <v>782</v>
      </c>
      <c r="L783" s="16">
        <f t="shared" si="114"/>
        <v>0</v>
      </c>
      <c r="M783" s="16">
        <f t="shared" si="115"/>
        <v>0</v>
      </c>
      <c r="N783" s="16">
        <f t="shared" si="111"/>
        <v>0</v>
      </c>
      <c r="O783" s="16">
        <f t="shared" si="116"/>
        <v>30000</v>
      </c>
      <c r="P783" s="16">
        <f t="shared" si="112"/>
        <v>30000</v>
      </c>
      <c r="Q783" s="16">
        <f t="shared" si="113"/>
        <v>1.2892996892333031E-8</v>
      </c>
      <c r="S783">
        <f t="shared" si="118"/>
        <v>14</v>
      </c>
      <c r="T783">
        <f t="shared" si="119"/>
        <v>206225</v>
      </c>
    </row>
    <row r="784" spans="10:20" x14ac:dyDescent="0.35">
      <c r="J784" s="15">
        <f t="shared" si="117"/>
        <v>67693</v>
      </c>
      <c r="K784" s="7">
        <v>783</v>
      </c>
      <c r="L784" s="16">
        <f t="shared" si="114"/>
        <v>0</v>
      </c>
      <c r="M784" s="16">
        <f t="shared" si="115"/>
        <v>0</v>
      </c>
      <c r="N784" s="16">
        <f t="shared" si="111"/>
        <v>0</v>
      </c>
      <c r="O784" s="16">
        <f t="shared" si="116"/>
        <v>30000</v>
      </c>
      <c r="P784" s="16">
        <f t="shared" si="112"/>
        <v>30000</v>
      </c>
      <c r="Q784" s="16">
        <f t="shared" si="113"/>
        <v>1.2892996892333031E-8</v>
      </c>
      <c r="S784">
        <f t="shared" si="118"/>
        <v>15</v>
      </c>
      <c r="T784">
        <f t="shared" si="119"/>
        <v>206225</v>
      </c>
    </row>
    <row r="785" spans="10:20" x14ac:dyDescent="0.35">
      <c r="J785" s="15">
        <f t="shared" si="117"/>
        <v>67724</v>
      </c>
      <c r="K785" s="7">
        <v>784</v>
      </c>
      <c r="L785" s="16">
        <f t="shared" si="114"/>
        <v>0</v>
      </c>
      <c r="M785" s="16">
        <f t="shared" si="115"/>
        <v>0</v>
      </c>
      <c r="N785" s="16">
        <f t="shared" si="111"/>
        <v>0</v>
      </c>
      <c r="O785" s="16">
        <f t="shared" si="116"/>
        <v>30000</v>
      </c>
      <c r="P785" s="16">
        <f t="shared" si="112"/>
        <v>30000</v>
      </c>
      <c r="Q785" s="16">
        <f t="shared" si="113"/>
        <v>1.2892996892333031E-8</v>
      </c>
      <c r="S785">
        <f t="shared" si="118"/>
        <v>16</v>
      </c>
      <c r="T785">
        <f t="shared" si="119"/>
        <v>206225</v>
      </c>
    </row>
    <row r="786" spans="10:20" x14ac:dyDescent="0.35">
      <c r="J786" s="15">
        <f t="shared" si="117"/>
        <v>67754</v>
      </c>
      <c r="K786" s="7">
        <v>785</v>
      </c>
      <c r="L786" s="16">
        <f t="shared" si="114"/>
        <v>0</v>
      </c>
      <c r="M786" s="16">
        <f t="shared" si="115"/>
        <v>0</v>
      </c>
      <c r="N786" s="16">
        <f t="shared" si="111"/>
        <v>0</v>
      </c>
      <c r="O786" s="16">
        <f t="shared" si="116"/>
        <v>30000</v>
      </c>
      <c r="P786" s="16">
        <f t="shared" si="112"/>
        <v>30000</v>
      </c>
      <c r="Q786" s="16">
        <f t="shared" si="113"/>
        <v>1.2892996892333031E-8</v>
      </c>
      <c r="S786">
        <f t="shared" si="118"/>
        <v>17</v>
      </c>
      <c r="T786">
        <f t="shared" si="119"/>
        <v>206225</v>
      </c>
    </row>
    <row r="787" spans="10:20" x14ac:dyDescent="0.35">
      <c r="J787" s="15">
        <f t="shared" si="117"/>
        <v>67785</v>
      </c>
      <c r="K787" s="7">
        <v>786</v>
      </c>
      <c r="L787" s="16">
        <f t="shared" si="114"/>
        <v>0</v>
      </c>
      <c r="M787" s="16">
        <f t="shared" si="115"/>
        <v>0</v>
      </c>
      <c r="N787" s="16">
        <f t="shared" si="111"/>
        <v>0</v>
      </c>
      <c r="O787" s="16">
        <f t="shared" si="116"/>
        <v>30000</v>
      </c>
      <c r="P787" s="16">
        <f t="shared" si="112"/>
        <v>30000</v>
      </c>
      <c r="Q787" s="16">
        <f t="shared" si="113"/>
        <v>1.2892996892333031E-8</v>
      </c>
      <c r="S787">
        <f t="shared" si="118"/>
        <v>18</v>
      </c>
      <c r="T787">
        <f t="shared" si="119"/>
        <v>206225</v>
      </c>
    </row>
    <row r="788" spans="10:20" x14ac:dyDescent="0.35">
      <c r="J788" s="15">
        <f t="shared" si="117"/>
        <v>67816</v>
      </c>
      <c r="K788" s="7">
        <v>787</v>
      </c>
      <c r="L788" s="16">
        <f t="shared" si="114"/>
        <v>0</v>
      </c>
      <c r="M788" s="16">
        <f t="shared" si="115"/>
        <v>0</v>
      </c>
      <c r="N788" s="16">
        <f t="shared" si="111"/>
        <v>0</v>
      </c>
      <c r="O788" s="16">
        <f t="shared" si="116"/>
        <v>30000</v>
      </c>
      <c r="P788" s="16">
        <f t="shared" si="112"/>
        <v>30000</v>
      </c>
      <c r="Q788" s="16">
        <f t="shared" si="113"/>
        <v>1.2892996892333031E-8</v>
      </c>
      <c r="S788">
        <f t="shared" si="118"/>
        <v>19</v>
      </c>
      <c r="T788">
        <f t="shared" si="119"/>
        <v>206225</v>
      </c>
    </row>
    <row r="789" spans="10:20" x14ac:dyDescent="0.35">
      <c r="J789" s="15">
        <f t="shared" si="117"/>
        <v>67846</v>
      </c>
      <c r="K789" s="7">
        <v>788</v>
      </c>
      <c r="L789" s="16">
        <f t="shared" si="114"/>
        <v>0</v>
      </c>
      <c r="M789" s="16">
        <f t="shared" si="115"/>
        <v>0</v>
      </c>
      <c r="N789" s="16">
        <f t="shared" si="111"/>
        <v>0</v>
      </c>
      <c r="O789" s="16">
        <f t="shared" si="116"/>
        <v>30000</v>
      </c>
      <c r="P789" s="16">
        <f t="shared" si="112"/>
        <v>30000</v>
      </c>
      <c r="Q789" s="16">
        <f t="shared" si="113"/>
        <v>1.2892996892333031E-8</v>
      </c>
      <c r="S789">
        <f t="shared" si="118"/>
        <v>20</v>
      </c>
      <c r="T789">
        <f t="shared" si="119"/>
        <v>206225</v>
      </c>
    </row>
    <row r="790" spans="10:20" x14ac:dyDescent="0.35">
      <c r="J790" s="15">
        <f t="shared" si="117"/>
        <v>67877</v>
      </c>
      <c r="K790" s="7">
        <v>789</v>
      </c>
      <c r="L790" s="16">
        <f t="shared" si="114"/>
        <v>0</v>
      </c>
      <c r="M790" s="16">
        <f t="shared" si="115"/>
        <v>0</v>
      </c>
      <c r="N790" s="16">
        <f t="shared" si="111"/>
        <v>0</v>
      </c>
      <c r="O790" s="16">
        <f t="shared" si="116"/>
        <v>30000</v>
      </c>
      <c r="P790" s="16">
        <f t="shared" si="112"/>
        <v>30000</v>
      </c>
      <c r="Q790" s="16">
        <f t="shared" si="113"/>
        <v>1.2892996892333031E-8</v>
      </c>
      <c r="S790">
        <f t="shared" si="118"/>
        <v>21</v>
      </c>
      <c r="T790">
        <f t="shared" si="119"/>
        <v>206225</v>
      </c>
    </row>
    <row r="791" spans="10:20" x14ac:dyDescent="0.35">
      <c r="J791" s="15">
        <f t="shared" si="117"/>
        <v>67907</v>
      </c>
      <c r="K791" s="7">
        <v>790</v>
      </c>
      <c r="L791" s="16">
        <f t="shared" si="114"/>
        <v>0</v>
      </c>
      <c r="M791" s="16">
        <f t="shared" si="115"/>
        <v>0</v>
      </c>
      <c r="N791" s="16">
        <f t="shared" si="111"/>
        <v>0</v>
      </c>
      <c r="O791" s="16">
        <f t="shared" si="116"/>
        <v>30000</v>
      </c>
      <c r="P791" s="16">
        <f t="shared" si="112"/>
        <v>30000</v>
      </c>
      <c r="Q791" s="16">
        <f t="shared" si="113"/>
        <v>1.2892996892333031E-8</v>
      </c>
      <c r="S791">
        <f t="shared" si="118"/>
        <v>22</v>
      </c>
      <c r="T791">
        <f t="shared" si="119"/>
        <v>206225</v>
      </c>
    </row>
    <row r="792" spans="10:20" x14ac:dyDescent="0.35">
      <c r="J792" s="15">
        <f t="shared" si="117"/>
        <v>67938</v>
      </c>
      <c r="K792" s="7">
        <v>791</v>
      </c>
      <c r="L792" s="16">
        <f t="shared" si="114"/>
        <v>0</v>
      </c>
      <c r="M792" s="16">
        <f t="shared" si="115"/>
        <v>0</v>
      </c>
      <c r="N792" s="16">
        <f t="shared" si="111"/>
        <v>0</v>
      </c>
      <c r="O792" s="16">
        <f t="shared" si="116"/>
        <v>30000</v>
      </c>
      <c r="P792" s="16">
        <f t="shared" si="112"/>
        <v>30000</v>
      </c>
      <c r="Q792" s="16">
        <f t="shared" si="113"/>
        <v>1.2892996892333031E-8</v>
      </c>
      <c r="S792">
        <f t="shared" si="118"/>
        <v>23</v>
      </c>
      <c r="T792">
        <f t="shared" si="119"/>
        <v>206225</v>
      </c>
    </row>
    <row r="793" spans="10:20" x14ac:dyDescent="0.35">
      <c r="J793" s="15">
        <f t="shared" si="117"/>
        <v>67969</v>
      </c>
      <c r="K793" s="7">
        <v>792</v>
      </c>
      <c r="L793" s="16">
        <f t="shared" si="114"/>
        <v>0</v>
      </c>
      <c r="M793" s="16">
        <f t="shared" si="115"/>
        <v>0</v>
      </c>
      <c r="N793" s="16">
        <f t="shared" si="111"/>
        <v>0</v>
      </c>
      <c r="O793" s="16">
        <f t="shared" si="116"/>
        <v>30000</v>
      </c>
      <c r="P793" s="16">
        <f t="shared" si="112"/>
        <v>30000</v>
      </c>
      <c r="Q793" s="16">
        <f t="shared" si="113"/>
        <v>1.2892996892333031E-8</v>
      </c>
      <c r="S793">
        <f t="shared" si="118"/>
        <v>24</v>
      </c>
      <c r="T793">
        <f t="shared" si="119"/>
        <v>206225</v>
      </c>
    </row>
    <row r="794" spans="10:20" x14ac:dyDescent="0.35">
      <c r="J794" s="15">
        <f t="shared" si="117"/>
        <v>67997</v>
      </c>
      <c r="K794" s="7">
        <v>793</v>
      </c>
      <c r="L794" s="16">
        <f t="shared" si="114"/>
        <v>0</v>
      </c>
      <c r="M794" s="16">
        <f t="shared" si="115"/>
        <v>0</v>
      </c>
      <c r="N794" s="16">
        <f t="shared" si="111"/>
        <v>0</v>
      </c>
      <c r="O794" s="16">
        <f t="shared" si="116"/>
        <v>30000</v>
      </c>
      <c r="P794" s="16">
        <f t="shared" si="112"/>
        <v>30000</v>
      </c>
      <c r="Q794" s="16">
        <f t="shared" si="113"/>
        <v>1.2892996892333031E-8</v>
      </c>
      <c r="S794">
        <f t="shared" si="118"/>
        <v>1</v>
      </c>
      <c r="T794">
        <f t="shared" si="119"/>
        <v>208287</v>
      </c>
    </row>
    <row r="795" spans="10:20" x14ac:dyDescent="0.35">
      <c r="J795" s="15">
        <f t="shared" si="117"/>
        <v>68028</v>
      </c>
      <c r="K795" s="7">
        <v>794</v>
      </c>
      <c r="L795" s="16">
        <f t="shared" si="114"/>
        <v>0</v>
      </c>
      <c r="M795" s="16">
        <f t="shared" si="115"/>
        <v>0</v>
      </c>
      <c r="N795" s="16">
        <f t="shared" si="111"/>
        <v>0</v>
      </c>
      <c r="O795" s="16">
        <f t="shared" si="116"/>
        <v>30000</v>
      </c>
      <c r="P795" s="16">
        <f t="shared" si="112"/>
        <v>30000</v>
      </c>
      <c r="Q795" s="16">
        <f t="shared" si="113"/>
        <v>1.2892996892333031E-8</v>
      </c>
      <c r="S795">
        <f t="shared" si="118"/>
        <v>2</v>
      </c>
      <c r="T795">
        <f t="shared" si="119"/>
        <v>208287</v>
      </c>
    </row>
    <row r="796" spans="10:20" x14ac:dyDescent="0.35">
      <c r="J796" s="15">
        <f t="shared" si="117"/>
        <v>68058</v>
      </c>
      <c r="K796" s="7">
        <v>795</v>
      </c>
      <c r="L796" s="16">
        <f t="shared" si="114"/>
        <v>0</v>
      </c>
      <c r="M796" s="16">
        <f t="shared" si="115"/>
        <v>0</v>
      </c>
      <c r="N796" s="16">
        <f t="shared" si="111"/>
        <v>0</v>
      </c>
      <c r="O796" s="16">
        <f t="shared" si="116"/>
        <v>30000</v>
      </c>
      <c r="P796" s="16">
        <f t="shared" si="112"/>
        <v>30000</v>
      </c>
      <c r="Q796" s="16">
        <f t="shared" si="113"/>
        <v>1.2892996892333031E-8</v>
      </c>
      <c r="S796">
        <f t="shared" si="118"/>
        <v>3</v>
      </c>
      <c r="T796">
        <f t="shared" si="119"/>
        <v>208287</v>
      </c>
    </row>
    <row r="797" spans="10:20" x14ac:dyDescent="0.35">
      <c r="J797" s="15">
        <f t="shared" si="117"/>
        <v>68089</v>
      </c>
      <c r="K797" s="7">
        <v>796</v>
      </c>
      <c r="L797" s="16">
        <f t="shared" si="114"/>
        <v>0</v>
      </c>
      <c r="M797" s="16">
        <f t="shared" si="115"/>
        <v>0</v>
      </c>
      <c r="N797" s="16">
        <f t="shared" si="111"/>
        <v>0</v>
      </c>
      <c r="O797" s="16">
        <f t="shared" si="116"/>
        <v>30000</v>
      </c>
      <c r="P797" s="16">
        <f t="shared" si="112"/>
        <v>30000</v>
      </c>
      <c r="Q797" s="16">
        <f t="shared" si="113"/>
        <v>1.2892996892333031E-8</v>
      </c>
      <c r="S797">
        <f t="shared" si="118"/>
        <v>4</v>
      </c>
      <c r="T797">
        <f t="shared" si="119"/>
        <v>208287</v>
      </c>
    </row>
    <row r="798" spans="10:20" x14ac:dyDescent="0.35">
      <c r="J798" s="15">
        <f t="shared" si="117"/>
        <v>68119</v>
      </c>
      <c r="K798" s="7">
        <v>797</v>
      </c>
      <c r="L798" s="16">
        <f t="shared" si="114"/>
        <v>0</v>
      </c>
      <c r="M798" s="16">
        <f t="shared" si="115"/>
        <v>0</v>
      </c>
      <c r="N798" s="16">
        <f t="shared" si="111"/>
        <v>0</v>
      </c>
      <c r="O798" s="16">
        <f t="shared" si="116"/>
        <v>30000</v>
      </c>
      <c r="P798" s="16">
        <f t="shared" si="112"/>
        <v>30000</v>
      </c>
      <c r="Q798" s="16">
        <f t="shared" si="113"/>
        <v>1.2892996892333031E-8</v>
      </c>
      <c r="S798">
        <f t="shared" si="118"/>
        <v>5</v>
      </c>
      <c r="T798">
        <f t="shared" si="119"/>
        <v>208287</v>
      </c>
    </row>
    <row r="799" spans="10:20" x14ac:dyDescent="0.35">
      <c r="J799" s="15">
        <f t="shared" si="117"/>
        <v>68150</v>
      </c>
      <c r="K799" s="7">
        <v>798</v>
      </c>
      <c r="L799" s="16">
        <f t="shared" si="114"/>
        <v>0</v>
      </c>
      <c r="M799" s="16">
        <f t="shared" si="115"/>
        <v>0</v>
      </c>
      <c r="N799" s="16">
        <f t="shared" si="111"/>
        <v>0</v>
      </c>
      <c r="O799" s="16">
        <f t="shared" si="116"/>
        <v>30000</v>
      </c>
      <c r="P799" s="16">
        <f t="shared" si="112"/>
        <v>30000</v>
      </c>
      <c r="Q799" s="16">
        <f t="shared" si="113"/>
        <v>1.2892996892333031E-8</v>
      </c>
      <c r="S799">
        <f t="shared" si="118"/>
        <v>6</v>
      </c>
      <c r="T799">
        <f t="shared" si="119"/>
        <v>208287</v>
      </c>
    </row>
    <row r="800" spans="10:20" x14ac:dyDescent="0.35">
      <c r="J800" s="15">
        <f t="shared" si="117"/>
        <v>68181</v>
      </c>
      <c r="K800" s="7">
        <v>799</v>
      </c>
      <c r="L800" s="16">
        <f t="shared" si="114"/>
        <v>0</v>
      </c>
      <c r="M800" s="16">
        <f t="shared" si="115"/>
        <v>0</v>
      </c>
      <c r="N800" s="16">
        <f t="shared" si="111"/>
        <v>0</v>
      </c>
      <c r="O800" s="16">
        <f t="shared" si="116"/>
        <v>30000</v>
      </c>
      <c r="P800" s="16">
        <f t="shared" si="112"/>
        <v>30000</v>
      </c>
      <c r="Q800" s="16">
        <f t="shared" si="113"/>
        <v>1.2892996892333031E-8</v>
      </c>
      <c r="S800">
        <f t="shared" si="118"/>
        <v>7</v>
      </c>
      <c r="T800">
        <f t="shared" si="119"/>
        <v>208287</v>
      </c>
    </row>
    <row r="801" spans="10:20" x14ac:dyDescent="0.35">
      <c r="J801" s="15">
        <f t="shared" si="117"/>
        <v>68211</v>
      </c>
      <c r="K801" s="7">
        <v>800</v>
      </c>
      <c r="L801" s="16">
        <f t="shared" si="114"/>
        <v>0</v>
      </c>
      <c r="M801" s="16">
        <f t="shared" si="115"/>
        <v>0</v>
      </c>
      <c r="N801" s="16">
        <f t="shared" si="111"/>
        <v>0</v>
      </c>
      <c r="O801" s="16">
        <f t="shared" si="116"/>
        <v>30000</v>
      </c>
      <c r="P801" s="16">
        <f t="shared" si="112"/>
        <v>30000</v>
      </c>
      <c r="Q801" s="16">
        <f t="shared" si="113"/>
        <v>1.2892996892333031E-8</v>
      </c>
      <c r="S801">
        <f t="shared" si="118"/>
        <v>8</v>
      </c>
      <c r="T801">
        <f t="shared" si="119"/>
        <v>208287</v>
      </c>
    </row>
    <row r="802" spans="10:20" x14ac:dyDescent="0.35">
      <c r="J802" s="15">
        <f t="shared" si="117"/>
        <v>68242</v>
      </c>
      <c r="K802" s="7">
        <v>801</v>
      </c>
      <c r="L802" s="16">
        <f t="shared" si="114"/>
        <v>0</v>
      </c>
      <c r="M802" s="16">
        <f t="shared" si="115"/>
        <v>0</v>
      </c>
      <c r="N802" s="16">
        <f t="shared" si="111"/>
        <v>0</v>
      </c>
      <c r="O802" s="16">
        <f t="shared" si="116"/>
        <v>30000</v>
      </c>
      <c r="P802" s="16">
        <f t="shared" si="112"/>
        <v>30000</v>
      </c>
      <c r="Q802" s="16">
        <f t="shared" si="113"/>
        <v>1.2892996892333031E-8</v>
      </c>
      <c r="S802">
        <f t="shared" si="118"/>
        <v>9</v>
      </c>
      <c r="T802">
        <f t="shared" si="119"/>
        <v>208287</v>
      </c>
    </row>
    <row r="803" spans="10:20" x14ac:dyDescent="0.35">
      <c r="J803" s="15">
        <f t="shared" si="117"/>
        <v>68272</v>
      </c>
      <c r="K803" s="7">
        <v>802</v>
      </c>
      <c r="L803" s="16">
        <f t="shared" si="114"/>
        <v>0</v>
      </c>
      <c r="M803" s="16">
        <f t="shared" si="115"/>
        <v>0</v>
      </c>
      <c r="N803" s="16">
        <f t="shared" si="111"/>
        <v>0</v>
      </c>
      <c r="O803" s="16">
        <f t="shared" si="116"/>
        <v>30000</v>
      </c>
      <c r="P803" s="16">
        <f t="shared" si="112"/>
        <v>30000</v>
      </c>
      <c r="Q803" s="16">
        <f t="shared" si="113"/>
        <v>1.2892996892333031E-8</v>
      </c>
      <c r="S803">
        <f t="shared" si="118"/>
        <v>10</v>
      </c>
      <c r="T803">
        <f t="shared" si="119"/>
        <v>208287</v>
      </c>
    </row>
    <row r="804" spans="10:20" x14ac:dyDescent="0.35">
      <c r="J804" s="15">
        <f t="shared" si="117"/>
        <v>68303</v>
      </c>
      <c r="K804" s="7">
        <v>803</v>
      </c>
      <c r="L804" s="16">
        <f t="shared" si="114"/>
        <v>0</v>
      </c>
      <c r="M804" s="16">
        <f t="shared" si="115"/>
        <v>0</v>
      </c>
      <c r="N804" s="16">
        <f t="shared" si="111"/>
        <v>0</v>
      </c>
      <c r="O804" s="16">
        <f t="shared" si="116"/>
        <v>30000</v>
      </c>
      <c r="P804" s="16">
        <f t="shared" si="112"/>
        <v>30000</v>
      </c>
      <c r="Q804" s="16">
        <f t="shared" si="113"/>
        <v>1.2892996892333031E-8</v>
      </c>
      <c r="S804">
        <f t="shared" si="118"/>
        <v>11</v>
      </c>
      <c r="T804">
        <f t="shared" si="119"/>
        <v>208287</v>
      </c>
    </row>
    <row r="805" spans="10:20" x14ac:dyDescent="0.35">
      <c r="J805" s="15">
        <f t="shared" si="117"/>
        <v>68334</v>
      </c>
      <c r="K805" s="7">
        <v>804</v>
      </c>
      <c r="L805" s="16">
        <f t="shared" si="114"/>
        <v>0</v>
      </c>
      <c r="M805" s="16">
        <f t="shared" si="115"/>
        <v>0</v>
      </c>
      <c r="N805" s="16">
        <f t="shared" si="111"/>
        <v>0</v>
      </c>
      <c r="O805" s="16">
        <f t="shared" si="116"/>
        <v>30000</v>
      </c>
      <c r="P805" s="16">
        <f t="shared" si="112"/>
        <v>30000</v>
      </c>
      <c r="Q805" s="16">
        <f t="shared" si="113"/>
        <v>1.2892996892333031E-8</v>
      </c>
      <c r="S805">
        <f t="shared" si="118"/>
        <v>12</v>
      </c>
      <c r="T805">
        <f t="shared" si="119"/>
        <v>208287</v>
      </c>
    </row>
    <row r="806" spans="10:20" x14ac:dyDescent="0.35">
      <c r="J806" s="15">
        <f t="shared" si="117"/>
        <v>68362</v>
      </c>
      <c r="K806" s="7">
        <v>805</v>
      </c>
      <c r="L806" s="16">
        <f t="shared" si="114"/>
        <v>0</v>
      </c>
      <c r="M806" s="16">
        <f t="shared" si="115"/>
        <v>0</v>
      </c>
      <c r="N806" s="16">
        <f t="shared" si="111"/>
        <v>0</v>
      </c>
      <c r="O806" s="16">
        <f t="shared" si="116"/>
        <v>30000</v>
      </c>
      <c r="P806" s="16">
        <f t="shared" si="112"/>
        <v>30000</v>
      </c>
      <c r="Q806" s="16">
        <f t="shared" si="113"/>
        <v>1.2892996892333031E-8</v>
      </c>
      <c r="S806">
        <f t="shared" si="118"/>
        <v>13</v>
      </c>
      <c r="T806">
        <f t="shared" si="119"/>
        <v>208287</v>
      </c>
    </row>
    <row r="807" spans="10:20" x14ac:dyDescent="0.35">
      <c r="J807" s="15">
        <f t="shared" si="117"/>
        <v>68393</v>
      </c>
      <c r="K807" s="7">
        <v>806</v>
      </c>
      <c r="L807" s="16">
        <f t="shared" si="114"/>
        <v>0</v>
      </c>
      <c r="M807" s="16">
        <f t="shared" si="115"/>
        <v>0</v>
      </c>
      <c r="N807" s="16">
        <f t="shared" si="111"/>
        <v>0</v>
      </c>
      <c r="O807" s="16">
        <f t="shared" si="116"/>
        <v>30000</v>
      </c>
      <c r="P807" s="16">
        <f t="shared" si="112"/>
        <v>30000</v>
      </c>
      <c r="Q807" s="16">
        <f t="shared" si="113"/>
        <v>1.2892996892333031E-8</v>
      </c>
      <c r="S807">
        <f t="shared" si="118"/>
        <v>14</v>
      </c>
      <c r="T807">
        <f t="shared" si="119"/>
        <v>208287</v>
      </c>
    </row>
    <row r="808" spans="10:20" x14ac:dyDescent="0.35">
      <c r="J808" s="15">
        <f t="shared" si="117"/>
        <v>68423</v>
      </c>
      <c r="K808" s="7">
        <v>807</v>
      </c>
      <c r="L808" s="16">
        <f t="shared" si="114"/>
        <v>0</v>
      </c>
      <c r="M808" s="16">
        <f t="shared" si="115"/>
        <v>0</v>
      </c>
      <c r="N808" s="16">
        <f t="shared" si="111"/>
        <v>0</v>
      </c>
      <c r="O808" s="16">
        <f t="shared" si="116"/>
        <v>30000</v>
      </c>
      <c r="P808" s="16">
        <f t="shared" si="112"/>
        <v>30000</v>
      </c>
      <c r="Q808" s="16">
        <f t="shared" si="113"/>
        <v>1.2892996892333031E-8</v>
      </c>
      <c r="S808">
        <f t="shared" si="118"/>
        <v>15</v>
      </c>
      <c r="T808">
        <f t="shared" si="119"/>
        <v>208287</v>
      </c>
    </row>
    <row r="809" spans="10:20" x14ac:dyDescent="0.35">
      <c r="J809" s="15">
        <f t="shared" si="117"/>
        <v>68454</v>
      </c>
      <c r="K809" s="7">
        <v>808</v>
      </c>
      <c r="L809" s="16">
        <f t="shared" si="114"/>
        <v>0</v>
      </c>
      <c r="M809" s="16">
        <f t="shared" si="115"/>
        <v>0</v>
      </c>
      <c r="N809" s="16">
        <f t="shared" si="111"/>
        <v>0</v>
      </c>
      <c r="O809" s="16">
        <f t="shared" si="116"/>
        <v>30000</v>
      </c>
      <c r="P809" s="16">
        <f t="shared" si="112"/>
        <v>30000</v>
      </c>
      <c r="Q809" s="16">
        <f t="shared" si="113"/>
        <v>1.2892996892333031E-8</v>
      </c>
      <c r="S809">
        <f t="shared" si="118"/>
        <v>16</v>
      </c>
      <c r="T809">
        <f t="shared" si="119"/>
        <v>208287</v>
      </c>
    </row>
    <row r="810" spans="10:20" x14ac:dyDescent="0.35">
      <c r="J810" s="15">
        <f t="shared" si="117"/>
        <v>68484</v>
      </c>
      <c r="K810" s="7">
        <v>809</v>
      </c>
      <c r="L810" s="16">
        <f t="shared" si="114"/>
        <v>0</v>
      </c>
      <c r="M810" s="16">
        <f t="shared" si="115"/>
        <v>0</v>
      </c>
      <c r="N810" s="16">
        <f t="shared" si="111"/>
        <v>0</v>
      </c>
      <c r="O810" s="16">
        <f t="shared" si="116"/>
        <v>30000</v>
      </c>
      <c r="P810" s="16">
        <f t="shared" si="112"/>
        <v>30000</v>
      </c>
      <c r="Q810" s="16">
        <f t="shared" si="113"/>
        <v>1.2892996892333031E-8</v>
      </c>
      <c r="S810">
        <f t="shared" si="118"/>
        <v>17</v>
      </c>
      <c r="T810">
        <f t="shared" si="119"/>
        <v>208287</v>
      </c>
    </row>
    <row r="811" spans="10:20" x14ac:dyDescent="0.35">
      <c r="J811" s="15">
        <f t="shared" si="117"/>
        <v>68515</v>
      </c>
      <c r="K811" s="7">
        <v>810</v>
      </c>
      <c r="L811" s="16">
        <f t="shared" si="114"/>
        <v>0</v>
      </c>
      <c r="M811" s="16">
        <f t="shared" si="115"/>
        <v>0</v>
      </c>
      <c r="N811" s="16">
        <f t="shared" si="111"/>
        <v>0</v>
      </c>
      <c r="O811" s="16">
        <f t="shared" si="116"/>
        <v>30000</v>
      </c>
      <c r="P811" s="16">
        <f t="shared" si="112"/>
        <v>30000</v>
      </c>
      <c r="Q811" s="16">
        <f t="shared" si="113"/>
        <v>1.2892996892333031E-8</v>
      </c>
      <c r="S811">
        <f t="shared" si="118"/>
        <v>18</v>
      </c>
      <c r="T811">
        <f t="shared" si="119"/>
        <v>208287</v>
      </c>
    </row>
    <row r="812" spans="10:20" x14ac:dyDescent="0.35">
      <c r="J812" s="15">
        <f t="shared" si="117"/>
        <v>68546</v>
      </c>
      <c r="K812" s="7">
        <v>811</v>
      </c>
      <c r="L812" s="16">
        <f t="shared" si="114"/>
        <v>0</v>
      </c>
      <c r="M812" s="16">
        <f t="shared" si="115"/>
        <v>0</v>
      </c>
      <c r="N812" s="16">
        <f t="shared" si="111"/>
        <v>0</v>
      </c>
      <c r="O812" s="16">
        <f t="shared" si="116"/>
        <v>30000</v>
      </c>
      <c r="P812" s="16">
        <f t="shared" si="112"/>
        <v>30000</v>
      </c>
      <c r="Q812" s="16">
        <f t="shared" si="113"/>
        <v>1.2892996892333031E-8</v>
      </c>
      <c r="S812">
        <f t="shared" si="118"/>
        <v>19</v>
      </c>
      <c r="T812">
        <f t="shared" si="119"/>
        <v>208287</v>
      </c>
    </row>
    <row r="813" spans="10:20" x14ac:dyDescent="0.35">
      <c r="J813" s="15">
        <f t="shared" si="117"/>
        <v>68576</v>
      </c>
      <c r="K813" s="7">
        <v>812</v>
      </c>
      <c r="L813" s="16">
        <f t="shared" si="114"/>
        <v>0</v>
      </c>
      <c r="M813" s="16">
        <f t="shared" si="115"/>
        <v>0</v>
      </c>
      <c r="N813" s="16">
        <f t="shared" si="111"/>
        <v>0</v>
      </c>
      <c r="O813" s="16">
        <f t="shared" si="116"/>
        <v>30000</v>
      </c>
      <c r="P813" s="16">
        <f t="shared" si="112"/>
        <v>30000</v>
      </c>
      <c r="Q813" s="16">
        <f t="shared" si="113"/>
        <v>1.2892996892333031E-8</v>
      </c>
      <c r="S813">
        <f t="shared" si="118"/>
        <v>20</v>
      </c>
      <c r="T813">
        <f t="shared" si="119"/>
        <v>208287</v>
      </c>
    </row>
    <row r="814" spans="10:20" x14ac:dyDescent="0.35">
      <c r="J814" s="15">
        <f t="shared" si="117"/>
        <v>68607</v>
      </c>
      <c r="K814" s="7">
        <v>813</v>
      </c>
      <c r="L814" s="16">
        <f t="shared" si="114"/>
        <v>0</v>
      </c>
      <c r="M814" s="16">
        <f t="shared" si="115"/>
        <v>0</v>
      </c>
      <c r="N814" s="16">
        <f t="shared" ref="N814:N877" si="120">+M814+L814</f>
        <v>0</v>
      </c>
      <c r="O814" s="16">
        <f t="shared" si="116"/>
        <v>30000</v>
      </c>
      <c r="P814" s="16">
        <f t="shared" ref="P814:P877" si="121">+O814+N814</f>
        <v>30000</v>
      </c>
      <c r="Q814" s="16">
        <f t="shared" ref="Q814:Q877" si="122">+Q813-L814</f>
        <v>1.2892996892333031E-8</v>
      </c>
      <c r="S814">
        <f t="shared" si="118"/>
        <v>21</v>
      </c>
      <c r="T814">
        <f t="shared" si="119"/>
        <v>208287</v>
      </c>
    </row>
    <row r="815" spans="10:20" x14ac:dyDescent="0.35">
      <c r="J815" s="15">
        <f t="shared" si="117"/>
        <v>68637</v>
      </c>
      <c r="K815" s="7">
        <v>814</v>
      </c>
      <c r="L815" s="16">
        <f t="shared" si="114"/>
        <v>0</v>
      </c>
      <c r="M815" s="16">
        <f t="shared" si="115"/>
        <v>0</v>
      </c>
      <c r="N815" s="16">
        <f t="shared" si="120"/>
        <v>0</v>
      </c>
      <c r="O815" s="16">
        <f t="shared" si="116"/>
        <v>30000</v>
      </c>
      <c r="P815" s="16">
        <f t="shared" si="121"/>
        <v>30000</v>
      </c>
      <c r="Q815" s="16">
        <f t="shared" si="122"/>
        <v>1.2892996892333031E-8</v>
      </c>
      <c r="S815">
        <f t="shared" si="118"/>
        <v>22</v>
      </c>
      <c r="T815">
        <f t="shared" si="119"/>
        <v>208287</v>
      </c>
    </row>
    <row r="816" spans="10:20" x14ac:dyDescent="0.35">
      <c r="J816" s="15">
        <f t="shared" si="117"/>
        <v>68668</v>
      </c>
      <c r="K816" s="7">
        <v>815</v>
      </c>
      <c r="L816" s="16">
        <f t="shared" si="114"/>
        <v>0</v>
      </c>
      <c r="M816" s="16">
        <f t="shared" si="115"/>
        <v>0</v>
      </c>
      <c r="N816" s="16">
        <f t="shared" si="120"/>
        <v>0</v>
      </c>
      <c r="O816" s="16">
        <f t="shared" si="116"/>
        <v>30000</v>
      </c>
      <c r="P816" s="16">
        <f t="shared" si="121"/>
        <v>30000</v>
      </c>
      <c r="Q816" s="16">
        <f t="shared" si="122"/>
        <v>1.2892996892333031E-8</v>
      </c>
      <c r="S816">
        <f t="shared" si="118"/>
        <v>23</v>
      </c>
      <c r="T816">
        <f t="shared" si="119"/>
        <v>208287</v>
      </c>
    </row>
    <row r="817" spans="10:20" x14ac:dyDescent="0.35">
      <c r="J817" s="15">
        <f t="shared" si="117"/>
        <v>68699</v>
      </c>
      <c r="K817" s="7">
        <v>816</v>
      </c>
      <c r="L817" s="16">
        <f t="shared" si="114"/>
        <v>0</v>
      </c>
      <c r="M817" s="16">
        <f t="shared" si="115"/>
        <v>0</v>
      </c>
      <c r="N817" s="16">
        <f t="shared" si="120"/>
        <v>0</v>
      </c>
      <c r="O817" s="16">
        <f t="shared" si="116"/>
        <v>30000</v>
      </c>
      <c r="P817" s="16">
        <f t="shared" si="121"/>
        <v>30000</v>
      </c>
      <c r="Q817" s="16">
        <f t="shared" si="122"/>
        <v>1.2892996892333031E-8</v>
      </c>
      <c r="S817">
        <f t="shared" si="118"/>
        <v>24</v>
      </c>
      <c r="T817">
        <f t="shared" si="119"/>
        <v>208287</v>
      </c>
    </row>
    <row r="818" spans="10:20" x14ac:dyDescent="0.35">
      <c r="J818" s="15">
        <f t="shared" si="117"/>
        <v>68728</v>
      </c>
      <c r="K818" s="7">
        <v>817</v>
      </c>
      <c r="L818" s="16">
        <f t="shared" si="114"/>
        <v>0</v>
      </c>
      <c r="M818" s="16">
        <f t="shared" si="115"/>
        <v>0</v>
      </c>
      <c r="N818" s="16">
        <f t="shared" si="120"/>
        <v>0</v>
      </c>
      <c r="O818" s="16">
        <f t="shared" si="116"/>
        <v>30000</v>
      </c>
      <c r="P818" s="16">
        <f t="shared" si="121"/>
        <v>30000</v>
      </c>
      <c r="Q818" s="16">
        <f t="shared" si="122"/>
        <v>1.2892996892333031E-8</v>
      </c>
      <c r="S818">
        <f t="shared" si="118"/>
        <v>1</v>
      </c>
      <c r="T818">
        <f t="shared" si="119"/>
        <v>210369</v>
      </c>
    </row>
    <row r="819" spans="10:20" x14ac:dyDescent="0.35">
      <c r="J819" s="15">
        <f t="shared" si="117"/>
        <v>68759</v>
      </c>
      <c r="K819" s="7">
        <v>818</v>
      </c>
      <c r="L819" s="16">
        <f t="shared" si="114"/>
        <v>0</v>
      </c>
      <c r="M819" s="16">
        <f t="shared" si="115"/>
        <v>0</v>
      </c>
      <c r="N819" s="16">
        <f t="shared" si="120"/>
        <v>0</v>
      </c>
      <c r="O819" s="16">
        <f t="shared" si="116"/>
        <v>30000</v>
      </c>
      <c r="P819" s="16">
        <f t="shared" si="121"/>
        <v>30000</v>
      </c>
      <c r="Q819" s="16">
        <f t="shared" si="122"/>
        <v>1.2892996892333031E-8</v>
      </c>
      <c r="S819">
        <f t="shared" si="118"/>
        <v>2</v>
      </c>
      <c r="T819">
        <f t="shared" si="119"/>
        <v>210369</v>
      </c>
    </row>
    <row r="820" spans="10:20" x14ac:dyDescent="0.35">
      <c r="J820" s="15">
        <f t="shared" si="117"/>
        <v>68789</v>
      </c>
      <c r="K820" s="7">
        <v>819</v>
      </c>
      <c r="L820" s="16">
        <f t="shared" si="114"/>
        <v>0</v>
      </c>
      <c r="M820" s="16">
        <f t="shared" si="115"/>
        <v>0</v>
      </c>
      <c r="N820" s="16">
        <f t="shared" si="120"/>
        <v>0</v>
      </c>
      <c r="O820" s="16">
        <f t="shared" si="116"/>
        <v>30000</v>
      </c>
      <c r="P820" s="16">
        <f t="shared" si="121"/>
        <v>30000</v>
      </c>
      <c r="Q820" s="16">
        <f t="shared" si="122"/>
        <v>1.2892996892333031E-8</v>
      </c>
      <c r="S820">
        <f t="shared" si="118"/>
        <v>3</v>
      </c>
      <c r="T820">
        <f t="shared" si="119"/>
        <v>210369</v>
      </c>
    </row>
    <row r="821" spans="10:20" x14ac:dyDescent="0.35">
      <c r="J821" s="15">
        <f t="shared" si="117"/>
        <v>68820</v>
      </c>
      <c r="K821" s="7">
        <v>820</v>
      </c>
      <c r="L821" s="16">
        <f t="shared" si="114"/>
        <v>0</v>
      </c>
      <c r="M821" s="16">
        <f t="shared" si="115"/>
        <v>0</v>
      </c>
      <c r="N821" s="16">
        <f t="shared" si="120"/>
        <v>0</v>
      </c>
      <c r="O821" s="16">
        <f t="shared" si="116"/>
        <v>30000</v>
      </c>
      <c r="P821" s="16">
        <f t="shared" si="121"/>
        <v>30000</v>
      </c>
      <c r="Q821" s="16">
        <f t="shared" si="122"/>
        <v>1.2892996892333031E-8</v>
      </c>
      <c r="S821">
        <f t="shared" si="118"/>
        <v>4</v>
      </c>
      <c r="T821">
        <f t="shared" si="119"/>
        <v>210369</v>
      </c>
    </row>
    <row r="822" spans="10:20" x14ac:dyDescent="0.35">
      <c r="J822" s="15">
        <f t="shared" si="117"/>
        <v>68850</v>
      </c>
      <c r="K822" s="7">
        <v>821</v>
      </c>
      <c r="L822" s="16">
        <f t="shared" si="114"/>
        <v>0</v>
      </c>
      <c r="M822" s="16">
        <f t="shared" si="115"/>
        <v>0</v>
      </c>
      <c r="N822" s="16">
        <f t="shared" si="120"/>
        <v>0</v>
      </c>
      <c r="O822" s="16">
        <f t="shared" si="116"/>
        <v>30000</v>
      </c>
      <c r="P822" s="16">
        <f t="shared" si="121"/>
        <v>30000</v>
      </c>
      <c r="Q822" s="16">
        <f t="shared" si="122"/>
        <v>1.2892996892333031E-8</v>
      </c>
      <c r="S822">
        <f t="shared" si="118"/>
        <v>5</v>
      </c>
      <c r="T822">
        <f t="shared" si="119"/>
        <v>210369</v>
      </c>
    </row>
    <row r="823" spans="10:20" x14ac:dyDescent="0.35">
      <c r="J823" s="15">
        <f t="shared" si="117"/>
        <v>68881</v>
      </c>
      <c r="K823" s="7">
        <v>822</v>
      </c>
      <c r="L823" s="16">
        <f t="shared" si="114"/>
        <v>0</v>
      </c>
      <c r="M823" s="16">
        <f t="shared" si="115"/>
        <v>0</v>
      </c>
      <c r="N823" s="16">
        <f t="shared" si="120"/>
        <v>0</v>
      </c>
      <c r="O823" s="16">
        <f t="shared" si="116"/>
        <v>30000</v>
      </c>
      <c r="P823" s="16">
        <f t="shared" si="121"/>
        <v>30000</v>
      </c>
      <c r="Q823" s="16">
        <f t="shared" si="122"/>
        <v>1.2892996892333031E-8</v>
      </c>
      <c r="S823">
        <f t="shared" si="118"/>
        <v>6</v>
      </c>
      <c r="T823">
        <f t="shared" si="119"/>
        <v>210369</v>
      </c>
    </row>
    <row r="824" spans="10:20" x14ac:dyDescent="0.35">
      <c r="J824" s="15">
        <f t="shared" si="117"/>
        <v>68912</v>
      </c>
      <c r="K824" s="7">
        <v>823</v>
      </c>
      <c r="L824" s="16">
        <f t="shared" si="114"/>
        <v>0</v>
      </c>
      <c r="M824" s="16">
        <f t="shared" si="115"/>
        <v>0</v>
      </c>
      <c r="N824" s="16">
        <f t="shared" si="120"/>
        <v>0</v>
      </c>
      <c r="O824" s="16">
        <f t="shared" si="116"/>
        <v>30000</v>
      </c>
      <c r="P824" s="16">
        <f t="shared" si="121"/>
        <v>30000</v>
      </c>
      <c r="Q824" s="16">
        <f t="shared" si="122"/>
        <v>1.2892996892333031E-8</v>
      </c>
      <c r="S824">
        <f t="shared" si="118"/>
        <v>7</v>
      </c>
      <c r="T824">
        <f t="shared" si="119"/>
        <v>210369</v>
      </c>
    </row>
    <row r="825" spans="10:20" x14ac:dyDescent="0.35">
      <c r="J825" s="15">
        <f t="shared" si="117"/>
        <v>68942</v>
      </c>
      <c r="K825" s="7">
        <v>824</v>
      </c>
      <c r="L825" s="16">
        <f t="shared" si="114"/>
        <v>0</v>
      </c>
      <c r="M825" s="16">
        <f t="shared" si="115"/>
        <v>0</v>
      </c>
      <c r="N825" s="16">
        <f t="shared" si="120"/>
        <v>0</v>
      </c>
      <c r="O825" s="16">
        <f t="shared" si="116"/>
        <v>30000</v>
      </c>
      <c r="P825" s="16">
        <f t="shared" si="121"/>
        <v>30000</v>
      </c>
      <c r="Q825" s="16">
        <f t="shared" si="122"/>
        <v>1.2892996892333031E-8</v>
      </c>
      <c r="S825">
        <f t="shared" si="118"/>
        <v>8</v>
      </c>
      <c r="T825">
        <f t="shared" si="119"/>
        <v>210369</v>
      </c>
    </row>
    <row r="826" spans="10:20" x14ac:dyDescent="0.35">
      <c r="J826" s="15">
        <f t="shared" si="117"/>
        <v>68973</v>
      </c>
      <c r="K826" s="7">
        <v>825</v>
      </c>
      <c r="L826" s="16">
        <f t="shared" si="114"/>
        <v>0</v>
      </c>
      <c r="M826" s="16">
        <f t="shared" si="115"/>
        <v>0</v>
      </c>
      <c r="N826" s="16">
        <f t="shared" si="120"/>
        <v>0</v>
      </c>
      <c r="O826" s="16">
        <f t="shared" si="116"/>
        <v>30000</v>
      </c>
      <c r="P826" s="16">
        <f t="shared" si="121"/>
        <v>30000</v>
      </c>
      <c r="Q826" s="16">
        <f t="shared" si="122"/>
        <v>1.2892996892333031E-8</v>
      </c>
      <c r="S826">
        <f t="shared" si="118"/>
        <v>9</v>
      </c>
      <c r="T826">
        <f t="shared" si="119"/>
        <v>210369</v>
      </c>
    </row>
    <row r="827" spans="10:20" x14ac:dyDescent="0.35">
      <c r="J827" s="15">
        <f t="shared" si="117"/>
        <v>69003</v>
      </c>
      <c r="K827" s="7">
        <v>826</v>
      </c>
      <c r="L827" s="16">
        <f t="shared" si="114"/>
        <v>0</v>
      </c>
      <c r="M827" s="16">
        <f t="shared" si="115"/>
        <v>0</v>
      </c>
      <c r="N827" s="16">
        <f t="shared" si="120"/>
        <v>0</v>
      </c>
      <c r="O827" s="16">
        <f t="shared" si="116"/>
        <v>30000</v>
      </c>
      <c r="P827" s="16">
        <f t="shared" si="121"/>
        <v>30000</v>
      </c>
      <c r="Q827" s="16">
        <f t="shared" si="122"/>
        <v>1.2892996892333031E-8</v>
      </c>
      <c r="S827">
        <f t="shared" si="118"/>
        <v>10</v>
      </c>
      <c r="T827">
        <f t="shared" si="119"/>
        <v>210369</v>
      </c>
    </row>
    <row r="828" spans="10:20" x14ac:dyDescent="0.35">
      <c r="J828" s="15">
        <f t="shared" si="117"/>
        <v>69034</v>
      </c>
      <c r="K828" s="7">
        <v>827</v>
      </c>
      <c r="L828" s="16">
        <f t="shared" si="114"/>
        <v>0</v>
      </c>
      <c r="M828" s="16">
        <f t="shared" si="115"/>
        <v>0</v>
      </c>
      <c r="N828" s="16">
        <f t="shared" si="120"/>
        <v>0</v>
      </c>
      <c r="O828" s="16">
        <f t="shared" si="116"/>
        <v>30000</v>
      </c>
      <c r="P828" s="16">
        <f t="shared" si="121"/>
        <v>30000</v>
      </c>
      <c r="Q828" s="16">
        <f t="shared" si="122"/>
        <v>1.2892996892333031E-8</v>
      </c>
      <c r="S828">
        <f t="shared" si="118"/>
        <v>11</v>
      </c>
      <c r="T828">
        <f t="shared" si="119"/>
        <v>210369</v>
      </c>
    </row>
    <row r="829" spans="10:20" x14ac:dyDescent="0.35">
      <c r="J829" s="15">
        <f t="shared" si="117"/>
        <v>69065</v>
      </c>
      <c r="K829" s="7">
        <v>828</v>
      </c>
      <c r="L829" s="16">
        <f t="shared" si="114"/>
        <v>0</v>
      </c>
      <c r="M829" s="16">
        <f t="shared" si="115"/>
        <v>0</v>
      </c>
      <c r="N829" s="16">
        <f t="shared" si="120"/>
        <v>0</v>
      </c>
      <c r="O829" s="16">
        <f t="shared" si="116"/>
        <v>30000</v>
      </c>
      <c r="P829" s="16">
        <f t="shared" si="121"/>
        <v>30000</v>
      </c>
      <c r="Q829" s="16">
        <f t="shared" si="122"/>
        <v>1.2892996892333031E-8</v>
      </c>
      <c r="S829">
        <f t="shared" si="118"/>
        <v>12</v>
      </c>
      <c r="T829">
        <f t="shared" si="119"/>
        <v>210369</v>
      </c>
    </row>
    <row r="830" spans="10:20" x14ac:dyDescent="0.35">
      <c r="J830" s="15">
        <f t="shared" si="117"/>
        <v>69093</v>
      </c>
      <c r="K830" s="7">
        <v>829</v>
      </c>
      <c r="L830" s="16">
        <f t="shared" si="114"/>
        <v>0</v>
      </c>
      <c r="M830" s="16">
        <f t="shared" si="115"/>
        <v>0</v>
      </c>
      <c r="N830" s="16">
        <f t="shared" si="120"/>
        <v>0</v>
      </c>
      <c r="O830" s="16">
        <f t="shared" si="116"/>
        <v>30000</v>
      </c>
      <c r="P830" s="16">
        <f t="shared" si="121"/>
        <v>30000</v>
      </c>
      <c r="Q830" s="16">
        <f t="shared" si="122"/>
        <v>1.2892996892333031E-8</v>
      </c>
      <c r="S830">
        <f t="shared" si="118"/>
        <v>13</v>
      </c>
      <c r="T830">
        <f t="shared" si="119"/>
        <v>210369</v>
      </c>
    </row>
    <row r="831" spans="10:20" x14ac:dyDescent="0.35">
      <c r="J831" s="15">
        <f t="shared" si="117"/>
        <v>69124</v>
      </c>
      <c r="K831" s="7">
        <v>830</v>
      </c>
      <c r="L831" s="16">
        <f t="shared" si="114"/>
        <v>0</v>
      </c>
      <c r="M831" s="16">
        <f t="shared" si="115"/>
        <v>0</v>
      </c>
      <c r="N831" s="16">
        <f t="shared" si="120"/>
        <v>0</v>
      </c>
      <c r="O831" s="16">
        <f t="shared" si="116"/>
        <v>30000</v>
      </c>
      <c r="P831" s="16">
        <f t="shared" si="121"/>
        <v>30000</v>
      </c>
      <c r="Q831" s="16">
        <f t="shared" si="122"/>
        <v>1.2892996892333031E-8</v>
      </c>
      <c r="S831">
        <f t="shared" si="118"/>
        <v>14</v>
      </c>
      <c r="T831">
        <f t="shared" si="119"/>
        <v>210369</v>
      </c>
    </row>
    <row r="832" spans="10:20" x14ac:dyDescent="0.35">
      <c r="J832" s="15">
        <f t="shared" si="117"/>
        <v>69154</v>
      </c>
      <c r="K832" s="7">
        <v>831</v>
      </c>
      <c r="L832" s="16">
        <f t="shared" si="114"/>
        <v>0</v>
      </c>
      <c r="M832" s="16">
        <f t="shared" si="115"/>
        <v>0</v>
      </c>
      <c r="N832" s="16">
        <f t="shared" si="120"/>
        <v>0</v>
      </c>
      <c r="O832" s="16">
        <f t="shared" si="116"/>
        <v>30000</v>
      </c>
      <c r="P832" s="16">
        <f t="shared" si="121"/>
        <v>30000</v>
      </c>
      <c r="Q832" s="16">
        <f t="shared" si="122"/>
        <v>1.2892996892333031E-8</v>
      </c>
      <c r="S832">
        <f t="shared" si="118"/>
        <v>15</v>
      </c>
      <c r="T832">
        <f t="shared" si="119"/>
        <v>210369</v>
      </c>
    </row>
    <row r="833" spans="10:20" x14ac:dyDescent="0.35">
      <c r="J833" s="15">
        <f t="shared" si="117"/>
        <v>69185</v>
      </c>
      <c r="K833" s="7">
        <v>832</v>
      </c>
      <c r="L833" s="16">
        <f t="shared" si="114"/>
        <v>0</v>
      </c>
      <c r="M833" s="16">
        <f t="shared" si="115"/>
        <v>0</v>
      </c>
      <c r="N833" s="16">
        <f t="shared" si="120"/>
        <v>0</v>
      </c>
      <c r="O833" s="16">
        <f t="shared" si="116"/>
        <v>30000</v>
      </c>
      <c r="P833" s="16">
        <f t="shared" si="121"/>
        <v>30000</v>
      </c>
      <c r="Q833" s="16">
        <f t="shared" si="122"/>
        <v>1.2892996892333031E-8</v>
      </c>
      <c r="S833">
        <f t="shared" si="118"/>
        <v>16</v>
      </c>
      <c r="T833">
        <f t="shared" si="119"/>
        <v>210369</v>
      </c>
    </row>
    <row r="834" spans="10:20" x14ac:dyDescent="0.35">
      <c r="J834" s="15">
        <f t="shared" si="117"/>
        <v>69215</v>
      </c>
      <c r="K834" s="7">
        <v>833</v>
      </c>
      <c r="L834" s="16">
        <f t="shared" ref="L834:L897" si="123">IF(K834&gt;($C$10*12),0,-PPMT($C$4/12,K834,$C$10*12,$C$9))</f>
        <v>0</v>
      </c>
      <c r="M834" s="16">
        <f t="shared" ref="M834:M897" si="124">IF(K834&gt;($C$10*12),0,-IPMT($C$4/12,K834,$C$10*12,$C$9))</f>
        <v>0</v>
      </c>
      <c r="N834" s="16">
        <f t="shared" si="120"/>
        <v>0</v>
      </c>
      <c r="O834" s="16">
        <f t="shared" ref="O834:O897" si="125">+SUM($C$15:$C$17)</f>
        <v>30000</v>
      </c>
      <c r="P834" s="16">
        <f t="shared" si="121"/>
        <v>30000</v>
      </c>
      <c r="Q834" s="16">
        <f t="shared" si="122"/>
        <v>1.2892996892333031E-8</v>
      </c>
      <c r="S834">
        <f t="shared" si="118"/>
        <v>17</v>
      </c>
      <c r="T834">
        <f t="shared" si="119"/>
        <v>210369</v>
      </c>
    </row>
    <row r="835" spans="10:20" x14ac:dyDescent="0.35">
      <c r="J835" s="15">
        <f t="shared" si="117"/>
        <v>69246</v>
      </c>
      <c r="K835" s="7">
        <v>834</v>
      </c>
      <c r="L835" s="16">
        <f t="shared" si="123"/>
        <v>0</v>
      </c>
      <c r="M835" s="16">
        <f t="shared" si="124"/>
        <v>0</v>
      </c>
      <c r="N835" s="16">
        <f t="shared" si="120"/>
        <v>0</v>
      </c>
      <c r="O835" s="16">
        <f t="shared" si="125"/>
        <v>30000</v>
      </c>
      <c r="P835" s="16">
        <f t="shared" si="121"/>
        <v>30000</v>
      </c>
      <c r="Q835" s="16">
        <f t="shared" si="122"/>
        <v>1.2892996892333031E-8</v>
      </c>
      <c r="S835">
        <f t="shared" si="118"/>
        <v>18</v>
      </c>
      <c r="T835">
        <f t="shared" si="119"/>
        <v>210369</v>
      </c>
    </row>
    <row r="836" spans="10:20" x14ac:dyDescent="0.35">
      <c r="J836" s="15">
        <f t="shared" ref="J836:J899" si="126">+EDATE(J835,1)</f>
        <v>69277</v>
      </c>
      <c r="K836" s="7">
        <v>835</v>
      </c>
      <c r="L836" s="16">
        <f t="shared" si="123"/>
        <v>0</v>
      </c>
      <c r="M836" s="16">
        <f t="shared" si="124"/>
        <v>0</v>
      </c>
      <c r="N836" s="16">
        <f t="shared" si="120"/>
        <v>0</v>
      </c>
      <c r="O836" s="16">
        <f t="shared" si="125"/>
        <v>30000</v>
      </c>
      <c r="P836" s="16">
        <f t="shared" si="121"/>
        <v>30000</v>
      </c>
      <c r="Q836" s="16">
        <f t="shared" si="122"/>
        <v>1.2892996892333031E-8</v>
      </c>
      <c r="S836">
        <f t="shared" ref="S836:S899" si="127">+IF((S835+1)&gt;$G$4*12,1,S835+1)</f>
        <v>19</v>
      </c>
      <c r="T836">
        <f t="shared" ref="T836:T899" si="128">+ROUNDDOWN(IF(S836=1,T835*(1+$G$6),T835),0)</f>
        <v>210369</v>
      </c>
    </row>
    <row r="837" spans="10:20" x14ac:dyDescent="0.35">
      <c r="J837" s="15">
        <f t="shared" si="126"/>
        <v>69307</v>
      </c>
      <c r="K837" s="7">
        <v>836</v>
      </c>
      <c r="L837" s="16">
        <f t="shared" si="123"/>
        <v>0</v>
      </c>
      <c r="M837" s="16">
        <f t="shared" si="124"/>
        <v>0</v>
      </c>
      <c r="N837" s="16">
        <f t="shared" si="120"/>
        <v>0</v>
      </c>
      <c r="O837" s="16">
        <f t="shared" si="125"/>
        <v>30000</v>
      </c>
      <c r="P837" s="16">
        <f t="shared" si="121"/>
        <v>30000</v>
      </c>
      <c r="Q837" s="16">
        <f t="shared" si="122"/>
        <v>1.2892996892333031E-8</v>
      </c>
      <c r="S837">
        <f t="shared" si="127"/>
        <v>20</v>
      </c>
      <c r="T837">
        <f t="shared" si="128"/>
        <v>210369</v>
      </c>
    </row>
    <row r="838" spans="10:20" x14ac:dyDescent="0.35">
      <c r="J838" s="15">
        <f t="shared" si="126"/>
        <v>69338</v>
      </c>
      <c r="K838" s="7">
        <v>837</v>
      </c>
      <c r="L838" s="16">
        <f t="shared" si="123"/>
        <v>0</v>
      </c>
      <c r="M838" s="16">
        <f t="shared" si="124"/>
        <v>0</v>
      </c>
      <c r="N838" s="16">
        <f t="shared" si="120"/>
        <v>0</v>
      </c>
      <c r="O838" s="16">
        <f t="shared" si="125"/>
        <v>30000</v>
      </c>
      <c r="P838" s="16">
        <f t="shared" si="121"/>
        <v>30000</v>
      </c>
      <c r="Q838" s="16">
        <f t="shared" si="122"/>
        <v>1.2892996892333031E-8</v>
      </c>
      <c r="S838">
        <f t="shared" si="127"/>
        <v>21</v>
      </c>
      <c r="T838">
        <f t="shared" si="128"/>
        <v>210369</v>
      </c>
    </row>
    <row r="839" spans="10:20" x14ac:dyDescent="0.35">
      <c r="J839" s="15">
        <f t="shared" si="126"/>
        <v>69368</v>
      </c>
      <c r="K839" s="7">
        <v>838</v>
      </c>
      <c r="L839" s="16">
        <f t="shared" si="123"/>
        <v>0</v>
      </c>
      <c r="M839" s="16">
        <f t="shared" si="124"/>
        <v>0</v>
      </c>
      <c r="N839" s="16">
        <f t="shared" si="120"/>
        <v>0</v>
      </c>
      <c r="O839" s="16">
        <f t="shared" si="125"/>
        <v>30000</v>
      </c>
      <c r="P839" s="16">
        <f t="shared" si="121"/>
        <v>30000</v>
      </c>
      <c r="Q839" s="16">
        <f t="shared" si="122"/>
        <v>1.2892996892333031E-8</v>
      </c>
      <c r="S839">
        <f t="shared" si="127"/>
        <v>22</v>
      </c>
      <c r="T839">
        <f t="shared" si="128"/>
        <v>210369</v>
      </c>
    </row>
    <row r="840" spans="10:20" x14ac:dyDescent="0.35">
      <c r="J840" s="15">
        <f t="shared" si="126"/>
        <v>69399</v>
      </c>
      <c r="K840" s="7">
        <v>839</v>
      </c>
      <c r="L840" s="16">
        <f t="shared" si="123"/>
        <v>0</v>
      </c>
      <c r="M840" s="16">
        <f t="shared" si="124"/>
        <v>0</v>
      </c>
      <c r="N840" s="16">
        <f t="shared" si="120"/>
        <v>0</v>
      </c>
      <c r="O840" s="16">
        <f t="shared" si="125"/>
        <v>30000</v>
      </c>
      <c r="P840" s="16">
        <f t="shared" si="121"/>
        <v>30000</v>
      </c>
      <c r="Q840" s="16">
        <f t="shared" si="122"/>
        <v>1.2892996892333031E-8</v>
      </c>
      <c r="S840">
        <f t="shared" si="127"/>
        <v>23</v>
      </c>
      <c r="T840">
        <f t="shared" si="128"/>
        <v>210369</v>
      </c>
    </row>
    <row r="841" spans="10:20" x14ac:dyDescent="0.35">
      <c r="J841" s="15">
        <f t="shared" si="126"/>
        <v>69430</v>
      </c>
      <c r="K841" s="7">
        <v>840</v>
      </c>
      <c r="L841" s="16">
        <f t="shared" si="123"/>
        <v>0</v>
      </c>
      <c r="M841" s="16">
        <f t="shared" si="124"/>
        <v>0</v>
      </c>
      <c r="N841" s="16">
        <f t="shared" si="120"/>
        <v>0</v>
      </c>
      <c r="O841" s="16">
        <f t="shared" si="125"/>
        <v>30000</v>
      </c>
      <c r="P841" s="16">
        <f t="shared" si="121"/>
        <v>30000</v>
      </c>
      <c r="Q841" s="16">
        <f t="shared" si="122"/>
        <v>1.2892996892333031E-8</v>
      </c>
      <c r="S841">
        <f t="shared" si="127"/>
        <v>24</v>
      </c>
      <c r="T841">
        <f t="shared" si="128"/>
        <v>210369</v>
      </c>
    </row>
    <row r="842" spans="10:20" x14ac:dyDescent="0.35">
      <c r="J842" s="15">
        <f t="shared" si="126"/>
        <v>69458</v>
      </c>
      <c r="K842" s="7">
        <v>841</v>
      </c>
      <c r="L842" s="16">
        <f t="shared" si="123"/>
        <v>0</v>
      </c>
      <c r="M842" s="16">
        <f t="shared" si="124"/>
        <v>0</v>
      </c>
      <c r="N842" s="16">
        <f t="shared" si="120"/>
        <v>0</v>
      </c>
      <c r="O842" s="16">
        <f t="shared" si="125"/>
        <v>30000</v>
      </c>
      <c r="P842" s="16">
        <f t="shared" si="121"/>
        <v>30000</v>
      </c>
      <c r="Q842" s="16">
        <f t="shared" si="122"/>
        <v>1.2892996892333031E-8</v>
      </c>
      <c r="S842">
        <f t="shared" si="127"/>
        <v>1</v>
      </c>
      <c r="T842">
        <f t="shared" si="128"/>
        <v>212472</v>
      </c>
    </row>
    <row r="843" spans="10:20" x14ac:dyDescent="0.35">
      <c r="J843" s="15">
        <f t="shared" si="126"/>
        <v>69489</v>
      </c>
      <c r="K843" s="7">
        <v>842</v>
      </c>
      <c r="L843" s="16">
        <f t="shared" si="123"/>
        <v>0</v>
      </c>
      <c r="M843" s="16">
        <f t="shared" si="124"/>
        <v>0</v>
      </c>
      <c r="N843" s="16">
        <f t="shared" si="120"/>
        <v>0</v>
      </c>
      <c r="O843" s="16">
        <f t="shared" si="125"/>
        <v>30000</v>
      </c>
      <c r="P843" s="16">
        <f t="shared" si="121"/>
        <v>30000</v>
      </c>
      <c r="Q843" s="16">
        <f t="shared" si="122"/>
        <v>1.2892996892333031E-8</v>
      </c>
      <c r="S843">
        <f t="shared" si="127"/>
        <v>2</v>
      </c>
      <c r="T843">
        <f t="shared" si="128"/>
        <v>212472</v>
      </c>
    </row>
    <row r="844" spans="10:20" x14ac:dyDescent="0.35">
      <c r="J844" s="15">
        <f t="shared" si="126"/>
        <v>69519</v>
      </c>
      <c r="K844" s="7">
        <v>843</v>
      </c>
      <c r="L844" s="16">
        <f t="shared" si="123"/>
        <v>0</v>
      </c>
      <c r="M844" s="16">
        <f t="shared" si="124"/>
        <v>0</v>
      </c>
      <c r="N844" s="16">
        <f t="shared" si="120"/>
        <v>0</v>
      </c>
      <c r="O844" s="16">
        <f t="shared" si="125"/>
        <v>30000</v>
      </c>
      <c r="P844" s="16">
        <f t="shared" si="121"/>
        <v>30000</v>
      </c>
      <c r="Q844" s="16">
        <f t="shared" si="122"/>
        <v>1.2892996892333031E-8</v>
      </c>
      <c r="S844">
        <f t="shared" si="127"/>
        <v>3</v>
      </c>
      <c r="T844">
        <f t="shared" si="128"/>
        <v>212472</v>
      </c>
    </row>
    <row r="845" spans="10:20" x14ac:dyDescent="0.35">
      <c r="J845" s="15">
        <f t="shared" si="126"/>
        <v>69550</v>
      </c>
      <c r="K845" s="7">
        <v>844</v>
      </c>
      <c r="L845" s="16">
        <f t="shared" si="123"/>
        <v>0</v>
      </c>
      <c r="M845" s="16">
        <f t="shared" si="124"/>
        <v>0</v>
      </c>
      <c r="N845" s="16">
        <f t="shared" si="120"/>
        <v>0</v>
      </c>
      <c r="O845" s="16">
        <f t="shared" si="125"/>
        <v>30000</v>
      </c>
      <c r="P845" s="16">
        <f t="shared" si="121"/>
        <v>30000</v>
      </c>
      <c r="Q845" s="16">
        <f t="shared" si="122"/>
        <v>1.2892996892333031E-8</v>
      </c>
      <c r="S845">
        <f t="shared" si="127"/>
        <v>4</v>
      </c>
      <c r="T845">
        <f t="shared" si="128"/>
        <v>212472</v>
      </c>
    </row>
    <row r="846" spans="10:20" x14ac:dyDescent="0.35">
      <c r="J846" s="15">
        <f t="shared" si="126"/>
        <v>69580</v>
      </c>
      <c r="K846" s="7">
        <v>845</v>
      </c>
      <c r="L846" s="16">
        <f t="shared" si="123"/>
        <v>0</v>
      </c>
      <c r="M846" s="16">
        <f t="shared" si="124"/>
        <v>0</v>
      </c>
      <c r="N846" s="16">
        <f t="shared" si="120"/>
        <v>0</v>
      </c>
      <c r="O846" s="16">
        <f t="shared" si="125"/>
        <v>30000</v>
      </c>
      <c r="P846" s="16">
        <f t="shared" si="121"/>
        <v>30000</v>
      </c>
      <c r="Q846" s="16">
        <f t="shared" si="122"/>
        <v>1.2892996892333031E-8</v>
      </c>
      <c r="S846">
        <f t="shared" si="127"/>
        <v>5</v>
      </c>
      <c r="T846">
        <f t="shared" si="128"/>
        <v>212472</v>
      </c>
    </row>
    <row r="847" spans="10:20" x14ac:dyDescent="0.35">
      <c r="J847" s="15">
        <f t="shared" si="126"/>
        <v>69611</v>
      </c>
      <c r="K847" s="7">
        <v>846</v>
      </c>
      <c r="L847" s="16">
        <f t="shared" si="123"/>
        <v>0</v>
      </c>
      <c r="M847" s="16">
        <f t="shared" si="124"/>
        <v>0</v>
      </c>
      <c r="N847" s="16">
        <f t="shared" si="120"/>
        <v>0</v>
      </c>
      <c r="O847" s="16">
        <f t="shared" si="125"/>
        <v>30000</v>
      </c>
      <c r="P847" s="16">
        <f t="shared" si="121"/>
        <v>30000</v>
      </c>
      <c r="Q847" s="16">
        <f t="shared" si="122"/>
        <v>1.2892996892333031E-8</v>
      </c>
      <c r="S847">
        <f t="shared" si="127"/>
        <v>6</v>
      </c>
      <c r="T847">
        <f t="shared" si="128"/>
        <v>212472</v>
      </c>
    </row>
    <row r="848" spans="10:20" x14ac:dyDescent="0.35">
      <c r="J848" s="15">
        <f t="shared" si="126"/>
        <v>69642</v>
      </c>
      <c r="K848" s="7">
        <v>847</v>
      </c>
      <c r="L848" s="16">
        <f t="shared" si="123"/>
        <v>0</v>
      </c>
      <c r="M848" s="16">
        <f t="shared" si="124"/>
        <v>0</v>
      </c>
      <c r="N848" s="16">
        <f t="shared" si="120"/>
        <v>0</v>
      </c>
      <c r="O848" s="16">
        <f t="shared" si="125"/>
        <v>30000</v>
      </c>
      <c r="P848" s="16">
        <f t="shared" si="121"/>
        <v>30000</v>
      </c>
      <c r="Q848" s="16">
        <f t="shared" si="122"/>
        <v>1.2892996892333031E-8</v>
      </c>
      <c r="S848">
        <f t="shared" si="127"/>
        <v>7</v>
      </c>
      <c r="T848">
        <f t="shared" si="128"/>
        <v>212472</v>
      </c>
    </row>
    <row r="849" spans="10:20" x14ac:dyDescent="0.35">
      <c r="J849" s="15">
        <f t="shared" si="126"/>
        <v>69672</v>
      </c>
      <c r="K849" s="7">
        <v>848</v>
      </c>
      <c r="L849" s="16">
        <f t="shared" si="123"/>
        <v>0</v>
      </c>
      <c r="M849" s="16">
        <f t="shared" si="124"/>
        <v>0</v>
      </c>
      <c r="N849" s="16">
        <f t="shared" si="120"/>
        <v>0</v>
      </c>
      <c r="O849" s="16">
        <f t="shared" si="125"/>
        <v>30000</v>
      </c>
      <c r="P849" s="16">
        <f t="shared" si="121"/>
        <v>30000</v>
      </c>
      <c r="Q849" s="16">
        <f t="shared" si="122"/>
        <v>1.2892996892333031E-8</v>
      </c>
      <c r="S849">
        <f t="shared" si="127"/>
        <v>8</v>
      </c>
      <c r="T849">
        <f t="shared" si="128"/>
        <v>212472</v>
      </c>
    </row>
    <row r="850" spans="10:20" x14ac:dyDescent="0.35">
      <c r="J850" s="15">
        <f t="shared" si="126"/>
        <v>69703</v>
      </c>
      <c r="K850" s="7">
        <v>849</v>
      </c>
      <c r="L850" s="16">
        <f t="shared" si="123"/>
        <v>0</v>
      </c>
      <c r="M850" s="16">
        <f t="shared" si="124"/>
        <v>0</v>
      </c>
      <c r="N850" s="16">
        <f t="shared" si="120"/>
        <v>0</v>
      </c>
      <c r="O850" s="16">
        <f t="shared" si="125"/>
        <v>30000</v>
      </c>
      <c r="P850" s="16">
        <f t="shared" si="121"/>
        <v>30000</v>
      </c>
      <c r="Q850" s="16">
        <f t="shared" si="122"/>
        <v>1.2892996892333031E-8</v>
      </c>
      <c r="S850">
        <f t="shared" si="127"/>
        <v>9</v>
      </c>
      <c r="T850">
        <f t="shared" si="128"/>
        <v>212472</v>
      </c>
    </row>
    <row r="851" spans="10:20" x14ac:dyDescent="0.35">
      <c r="J851" s="15">
        <f t="shared" si="126"/>
        <v>69733</v>
      </c>
      <c r="K851" s="7">
        <v>850</v>
      </c>
      <c r="L851" s="16">
        <f t="shared" si="123"/>
        <v>0</v>
      </c>
      <c r="M851" s="16">
        <f t="shared" si="124"/>
        <v>0</v>
      </c>
      <c r="N851" s="16">
        <f t="shared" si="120"/>
        <v>0</v>
      </c>
      <c r="O851" s="16">
        <f t="shared" si="125"/>
        <v>30000</v>
      </c>
      <c r="P851" s="16">
        <f t="shared" si="121"/>
        <v>30000</v>
      </c>
      <c r="Q851" s="16">
        <f t="shared" si="122"/>
        <v>1.2892996892333031E-8</v>
      </c>
      <c r="S851">
        <f t="shared" si="127"/>
        <v>10</v>
      </c>
      <c r="T851">
        <f t="shared" si="128"/>
        <v>212472</v>
      </c>
    </row>
    <row r="852" spans="10:20" x14ac:dyDescent="0.35">
      <c r="J852" s="15">
        <f t="shared" si="126"/>
        <v>69764</v>
      </c>
      <c r="K852" s="7">
        <v>851</v>
      </c>
      <c r="L852" s="16">
        <f t="shared" si="123"/>
        <v>0</v>
      </c>
      <c r="M852" s="16">
        <f t="shared" si="124"/>
        <v>0</v>
      </c>
      <c r="N852" s="16">
        <f t="shared" si="120"/>
        <v>0</v>
      </c>
      <c r="O852" s="16">
        <f t="shared" si="125"/>
        <v>30000</v>
      </c>
      <c r="P852" s="16">
        <f t="shared" si="121"/>
        <v>30000</v>
      </c>
      <c r="Q852" s="16">
        <f t="shared" si="122"/>
        <v>1.2892996892333031E-8</v>
      </c>
      <c r="S852">
        <f t="shared" si="127"/>
        <v>11</v>
      </c>
      <c r="T852">
        <f t="shared" si="128"/>
        <v>212472</v>
      </c>
    </row>
    <row r="853" spans="10:20" x14ac:dyDescent="0.35">
      <c r="J853" s="15">
        <f t="shared" si="126"/>
        <v>69795</v>
      </c>
      <c r="K853" s="7">
        <v>852</v>
      </c>
      <c r="L853" s="16">
        <f t="shared" si="123"/>
        <v>0</v>
      </c>
      <c r="M853" s="16">
        <f t="shared" si="124"/>
        <v>0</v>
      </c>
      <c r="N853" s="16">
        <f t="shared" si="120"/>
        <v>0</v>
      </c>
      <c r="O853" s="16">
        <f t="shared" si="125"/>
        <v>30000</v>
      </c>
      <c r="P853" s="16">
        <f t="shared" si="121"/>
        <v>30000</v>
      </c>
      <c r="Q853" s="16">
        <f t="shared" si="122"/>
        <v>1.2892996892333031E-8</v>
      </c>
      <c r="S853">
        <f t="shared" si="127"/>
        <v>12</v>
      </c>
      <c r="T853">
        <f t="shared" si="128"/>
        <v>212472</v>
      </c>
    </row>
    <row r="854" spans="10:20" x14ac:dyDescent="0.35">
      <c r="J854" s="15">
        <f t="shared" si="126"/>
        <v>69823</v>
      </c>
      <c r="K854" s="7">
        <v>853</v>
      </c>
      <c r="L854" s="16">
        <f t="shared" si="123"/>
        <v>0</v>
      </c>
      <c r="M854" s="16">
        <f t="shared" si="124"/>
        <v>0</v>
      </c>
      <c r="N854" s="16">
        <f t="shared" si="120"/>
        <v>0</v>
      </c>
      <c r="O854" s="16">
        <f t="shared" si="125"/>
        <v>30000</v>
      </c>
      <c r="P854" s="16">
        <f t="shared" si="121"/>
        <v>30000</v>
      </c>
      <c r="Q854" s="16">
        <f t="shared" si="122"/>
        <v>1.2892996892333031E-8</v>
      </c>
      <c r="S854">
        <f t="shared" si="127"/>
        <v>13</v>
      </c>
      <c r="T854">
        <f t="shared" si="128"/>
        <v>212472</v>
      </c>
    </row>
    <row r="855" spans="10:20" x14ac:dyDescent="0.35">
      <c r="J855" s="15">
        <f t="shared" si="126"/>
        <v>69854</v>
      </c>
      <c r="K855" s="7">
        <v>854</v>
      </c>
      <c r="L855" s="16">
        <f t="shared" si="123"/>
        <v>0</v>
      </c>
      <c r="M855" s="16">
        <f t="shared" si="124"/>
        <v>0</v>
      </c>
      <c r="N855" s="16">
        <f t="shared" si="120"/>
        <v>0</v>
      </c>
      <c r="O855" s="16">
        <f t="shared" si="125"/>
        <v>30000</v>
      </c>
      <c r="P855" s="16">
        <f t="shared" si="121"/>
        <v>30000</v>
      </c>
      <c r="Q855" s="16">
        <f t="shared" si="122"/>
        <v>1.2892996892333031E-8</v>
      </c>
      <c r="S855">
        <f t="shared" si="127"/>
        <v>14</v>
      </c>
      <c r="T855">
        <f t="shared" si="128"/>
        <v>212472</v>
      </c>
    </row>
    <row r="856" spans="10:20" x14ac:dyDescent="0.35">
      <c r="J856" s="15">
        <f t="shared" si="126"/>
        <v>69884</v>
      </c>
      <c r="K856" s="7">
        <v>855</v>
      </c>
      <c r="L856" s="16">
        <f t="shared" si="123"/>
        <v>0</v>
      </c>
      <c r="M856" s="16">
        <f t="shared" si="124"/>
        <v>0</v>
      </c>
      <c r="N856" s="16">
        <f t="shared" si="120"/>
        <v>0</v>
      </c>
      <c r="O856" s="16">
        <f t="shared" si="125"/>
        <v>30000</v>
      </c>
      <c r="P856" s="16">
        <f t="shared" si="121"/>
        <v>30000</v>
      </c>
      <c r="Q856" s="16">
        <f t="shared" si="122"/>
        <v>1.2892996892333031E-8</v>
      </c>
      <c r="S856">
        <f t="shared" si="127"/>
        <v>15</v>
      </c>
      <c r="T856">
        <f t="shared" si="128"/>
        <v>212472</v>
      </c>
    </row>
    <row r="857" spans="10:20" x14ac:dyDescent="0.35">
      <c r="J857" s="15">
        <f t="shared" si="126"/>
        <v>69915</v>
      </c>
      <c r="K857" s="7">
        <v>856</v>
      </c>
      <c r="L857" s="16">
        <f t="shared" si="123"/>
        <v>0</v>
      </c>
      <c r="M857" s="16">
        <f t="shared" si="124"/>
        <v>0</v>
      </c>
      <c r="N857" s="16">
        <f t="shared" si="120"/>
        <v>0</v>
      </c>
      <c r="O857" s="16">
        <f t="shared" si="125"/>
        <v>30000</v>
      </c>
      <c r="P857" s="16">
        <f t="shared" si="121"/>
        <v>30000</v>
      </c>
      <c r="Q857" s="16">
        <f t="shared" si="122"/>
        <v>1.2892996892333031E-8</v>
      </c>
      <c r="S857">
        <f t="shared" si="127"/>
        <v>16</v>
      </c>
      <c r="T857">
        <f t="shared" si="128"/>
        <v>212472</v>
      </c>
    </row>
    <row r="858" spans="10:20" x14ac:dyDescent="0.35">
      <c r="J858" s="15">
        <f t="shared" si="126"/>
        <v>69945</v>
      </c>
      <c r="K858" s="7">
        <v>857</v>
      </c>
      <c r="L858" s="16">
        <f t="shared" si="123"/>
        <v>0</v>
      </c>
      <c r="M858" s="16">
        <f t="shared" si="124"/>
        <v>0</v>
      </c>
      <c r="N858" s="16">
        <f t="shared" si="120"/>
        <v>0</v>
      </c>
      <c r="O858" s="16">
        <f t="shared" si="125"/>
        <v>30000</v>
      </c>
      <c r="P858" s="16">
        <f t="shared" si="121"/>
        <v>30000</v>
      </c>
      <c r="Q858" s="16">
        <f t="shared" si="122"/>
        <v>1.2892996892333031E-8</v>
      </c>
      <c r="S858">
        <f t="shared" si="127"/>
        <v>17</v>
      </c>
      <c r="T858">
        <f t="shared" si="128"/>
        <v>212472</v>
      </c>
    </row>
    <row r="859" spans="10:20" x14ac:dyDescent="0.35">
      <c r="J859" s="15">
        <f t="shared" si="126"/>
        <v>69976</v>
      </c>
      <c r="K859" s="7">
        <v>858</v>
      </c>
      <c r="L859" s="16">
        <f t="shared" si="123"/>
        <v>0</v>
      </c>
      <c r="M859" s="16">
        <f t="shared" si="124"/>
        <v>0</v>
      </c>
      <c r="N859" s="16">
        <f t="shared" si="120"/>
        <v>0</v>
      </c>
      <c r="O859" s="16">
        <f t="shared" si="125"/>
        <v>30000</v>
      </c>
      <c r="P859" s="16">
        <f t="shared" si="121"/>
        <v>30000</v>
      </c>
      <c r="Q859" s="16">
        <f t="shared" si="122"/>
        <v>1.2892996892333031E-8</v>
      </c>
      <c r="S859">
        <f t="shared" si="127"/>
        <v>18</v>
      </c>
      <c r="T859">
        <f t="shared" si="128"/>
        <v>212472</v>
      </c>
    </row>
    <row r="860" spans="10:20" x14ac:dyDescent="0.35">
      <c r="J860" s="15">
        <f t="shared" si="126"/>
        <v>70007</v>
      </c>
      <c r="K860" s="7">
        <v>859</v>
      </c>
      <c r="L860" s="16">
        <f t="shared" si="123"/>
        <v>0</v>
      </c>
      <c r="M860" s="16">
        <f t="shared" si="124"/>
        <v>0</v>
      </c>
      <c r="N860" s="16">
        <f t="shared" si="120"/>
        <v>0</v>
      </c>
      <c r="O860" s="16">
        <f t="shared" si="125"/>
        <v>30000</v>
      </c>
      <c r="P860" s="16">
        <f t="shared" si="121"/>
        <v>30000</v>
      </c>
      <c r="Q860" s="16">
        <f t="shared" si="122"/>
        <v>1.2892996892333031E-8</v>
      </c>
      <c r="S860">
        <f t="shared" si="127"/>
        <v>19</v>
      </c>
      <c r="T860">
        <f t="shared" si="128"/>
        <v>212472</v>
      </c>
    </row>
    <row r="861" spans="10:20" x14ac:dyDescent="0.35">
      <c r="J861" s="15">
        <f t="shared" si="126"/>
        <v>70037</v>
      </c>
      <c r="K861" s="7">
        <v>860</v>
      </c>
      <c r="L861" s="16">
        <f t="shared" si="123"/>
        <v>0</v>
      </c>
      <c r="M861" s="16">
        <f t="shared" si="124"/>
        <v>0</v>
      </c>
      <c r="N861" s="16">
        <f t="shared" si="120"/>
        <v>0</v>
      </c>
      <c r="O861" s="16">
        <f t="shared" si="125"/>
        <v>30000</v>
      </c>
      <c r="P861" s="16">
        <f t="shared" si="121"/>
        <v>30000</v>
      </c>
      <c r="Q861" s="16">
        <f t="shared" si="122"/>
        <v>1.2892996892333031E-8</v>
      </c>
      <c r="S861">
        <f t="shared" si="127"/>
        <v>20</v>
      </c>
      <c r="T861">
        <f t="shared" si="128"/>
        <v>212472</v>
      </c>
    </row>
    <row r="862" spans="10:20" x14ac:dyDescent="0.35">
      <c r="J862" s="15">
        <f t="shared" si="126"/>
        <v>70068</v>
      </c>
      <c r="K862" s="7">
        <v>861</v>
      </c>
      <c r="L862" s="16">
        <f t="shared" si="123"/>
        <v>0</v>
      </c>
      <c r="M862" s="16">
        <f t="shared" si="124"/>
        <v>0</v>
      </c>
      <c r="N862" s="16">
        <f t="shared" si="120"/>
        <v>0</v>
      </c>
      <c r="O862" s="16">
        <f t="shared" si="125"/>
        <v>30000</v>
      </c>
      <c r="P862" s="16">
        <f t="shared" si="121"/>
        <v>30000</v>
      </c>
      <c r="Q862" s="16">
        <f t="shared" si="122"/>
        <v>1.2892996892333031E-8</v>
      </c>
      <c r="S862">
        <f t="shared" si="127"/>
        <v>21</v>
      </c>
      <c r="T862">
        <f t="shared" si="128"/>
        <v>212472</v>
      </c>
    </row>
    <row r="863" spans="10:20" x14ac:dyDescent="0.35">
      <c r="J863" s="15">
        <f t="shared" si="126"/>
        <v>70098</v>
      </c>
      <c r="K863" s="7">
        <v>862</v>
      </c>
      <c r="L863" s="16">
        <f t="shared" si="123"/>
        <v>0</v>
      </c>
      <c r="M863" s="16">
        <f t="shared" si="124"/>
        <v>0</v>
      </c>
      <c r="N863" s="16">
        <f t="shared" si="120"/>
        <v>0</v>
      </c>
      <c r="O863" s="16">
        <f t="shared" si="125"/>
        <v>30000</v>
      </c>
      <c r="P863" s="16">
        <f t="shared" si="121"/>
        <v>30000</v>
      </c>
      <c r="Q863" s="16">
        <f t="shared" si="122"/>
        <v>1.2892996892333031E-8</v>
      </c>
      <c r="S863">
        <f t="shared" si="127"/>
        <v>22</v>
      </c>
      <c r="T863">
        <f t="shared" si="128"/>
        <v>212472</v>
      </c>
    </row>
    <row r="864" spans="10:20" x14ac:dyDescent="0.35">
      <c r="J864" s="15">
        <f t="shared" si="126"/>
        <v>70129</v>
      </c>
      <c r="K864" s="7">
        <v>863</v>
      </c>
      <c r="L864" s="16">
        <f t="shared" si="123"/>
        <v>0</v>
      </c>
      <c r="M864" s="16">
        <f t="shared" si="124"/>
        <v>0</v>
      </c>
      <c r="N864" s="16">
        <f t="shared" si="120"/>
        <v>0</v>
      </c>
      <c r="O864" s="16">
        <f t="shared" si="125"/>
        <v>30000</v>
      </c>
      <c r="P864" s="16">
        <f t="shared" si="121"/>
        <v>30000</v>
      </c>
      <c r="Q864" s="16">
        <f t="shared" si="122"/>
        <v>1.2892996892333031E-8</v>
      </c>
      <c r="S864">
        <f t="shared" si="127"/>
        <v>23</v>
      </c>
      <c r="T864">
        <f t="shared" si="128"/>
        <v>212472</v>
      </c>
    </row>
    <row r="865" spans="10:20" x14ac:dyDescent="0.35">
      <c r="J865" s="15">
        <f t="shared" si="126"/>
        <v>70160</v>
      </c>
      <c r="K865" s="7">
        <v>864</v>
      </c>
      <c r="L865" s="16">
        <f t="shared" si="123"/>
        <v>0</v>
      </c>
      <c r="M865" s="16">
        <f t="shared" si="124"/>
        <v>0</v>
      </c>
      <c r="N865" s="16">
        <f t="shared" si="120"/>
        <v>0</v>
      </c>
      <c r="O865" s="16">
        <f t="shared" si="125"/>
        <v>30000</v>
      </c>
      <c r="P865" s="16">
        <f t="shared" si="121"/>
        <v>30000</v>
      </c>
      <c r="Q865" s="16">
        <f t="shared" si="122"/>
        <v>1.2892996892333031E-8</v>
      </c>
      <c r="S865">
        <f t="shared" si="127"/>
        <v>24</v>
      </c>
      <c r="T865">
        <f t="shared" si="128"/>
        <v>212472</v>
      </c>
    </row>
    <row r="866" spans="10:20" x14ac:dyDescent="0.35">
      <c r="J866" s="15">
        <f t="shared" si="126"/>
        <v>70189</v>
      </c>
      <c r="K866" s="7">
        <v>865</v>
      </c>
      <c r="L866" s="16">
        <f t="shared" si="123"/>
        <v>0</v>
      </c>
      <c r="M866" s="16">
        <f t="shared" si="124"/>
        <v>0</v>
      </c>
      <c r="N866" s="16">
        <f t="shared" si="120"/>
        <v>0</v>
      </c>
      <c r="O866" s="16">
        <f t="shared" si="125"/>
        <v>30000</v>
      </c>
      <c r="P866" s="16">
        <f t="shared" si="121"/>
        <v>30000</v>
      </c>
      <c r="Q866" s="16">
        <f t="shared" si="122"/>
        <v>1.2892996892333031E-8</v>
      </c>
      <c r="S866">
        <f t="shared" si="127"/>
        <v>1</v>
      </c>
      <c r="T866">
        <f t="shared" si="128"/>
        <v>214596</v>
      </c>
    </row>
    <row r="867" spans="10:20" x14ac:dyDescent="0.35">
      <c r="J867" s="15">
        <f t="shared" si="126"/>
        <v>70220</v>
      </c>
      <c r="K867" s="7">
        <v>866</v>
      </c>
      <c r="L867" s="16">
        <f t="shared" si="123"/>
        <v>0</v>
      </c>
      <c r="M867" s="16">
        <f t="shared" si="124"/>
        <v>0</v>
      </c>
      <c r="N867" s="16">
        <f t="shared" si="120"/>
        <v>0</v>
      </c>
      <c r="O867" s="16">
        <f t="shared" si="125"/>
        <v>30000</v>
      </c>
      <c r="P867" s="16">
        <f t="shared" si="121"/>
        <v>30000</v>
      </c>
      <c r="Q867" s="16">
        <f t="shared" si="122"/>
        <v>1.2892996892333031E-8</v>
      </c>
      <c r="S867">
        <f t="shared" si="127"/>
        <v>2</v>
      </c>
      <c r="T867">
        <f t="shared" si="128"/>
        <v>214596</v>
      </c>
    </row>
    <row r="868" spans="10:20" x14ac:dyDescent="0.35">
      <c r="J868" s="15">
        <f t="shared" si="126"/>
        <v>70250</v>
      </c>
      <c r="K868" s="7">
        <v>867</v>
      </c>
      <c r="L868" s="16">
        <f t="shared" si="123"/>
        <v>0</v>
      </c>
      <c r="M868" s="16">
        <f t="shared" si="124"/>
        <v>0</v>
      </c>
      <c r="N868" s="16">
        <f t="shared" si="120"/>
        <v>0</v>
      </c>
      <c r="O868" s="16">
        <f t="shared" si="125"/>
        <v>30000</v>
      </c>
      <c r="P868" s="16">
        <f t="shared" si="121"/>
        <v>30000</v>
      </c>
      <c r="Q868" s="16">
        <f t="shared" si="122"/>
        <v>1.2892996892333031E-8</v>
      </c>
      <c r="S868">
        <f t="shared" si="127"/>
        <v>3</v>
      </c>
      <c r="T868">
        <f t="shared" si="128"/>
        <v>214596</v>
      </c>
    </row>
    <row r="869" spans="10:20" x14ac:dyDescent="0.35">
      <c r="J869" s="15">
        <f t="shared" si="126"/>
        <v>70281</v>
      </c>
      <c r="K869" s="7">
        <v>868</v>
      </c>
      <c r="L869" s="16">
        <f t="shared" si="123"/>
        <v>0</v>
      </c>
      <c r="M869" s="16">
        <f t="shared" si="124"/>
        <v>0</v>
      </c>
      <c r="N869" s="16">
        <f t="shared" si="120"/>
        <v>0</v>
      </c>
      <c r="O869" s="16">
        <f t="shared" si="125"/>
        <v>30000</v>
      </c>
      <c r="P869" s="16">
        <f t="shared" si="121"/>
        <v>30000</v>
      </c>
      <c r="Q869" s="16">
        <f t="shared" si="122"/>
        <v>1.2892996892333031E-8</v>
      </c>
      <c r="S869">
        <f t="shared" si="127"/>
        <v>4</v>
      </c>
      <c r="T869">
        <f t="shared" si="128"/>
        <v>214596</v>
      </c>
    </row>
    <row r="870" spans="10:20" x14ac:dyDescent="0.35">
      <c r="J870" s="15">
        <f t="shared" si="126"/>
        <v>70311</v>
      </c>
      <c r="K870" s="7">
        <v>869</v>
      </c>
      <c r="L870" s="16">
        <f t="shared" si="123"/>
        <v>0</v>
      </c>
      <c r="M870" s="16">
        <f t="shared" si="124"/>
        <v>0</v>
      </c>
      <c r="N870" s="16">
        <f t="shared" si="120"/>
        <v>0</v>
      </c>
      <c r="O870" s="16">
        <f t="shared" si="125"/>
        <v>30000</v>
      </c>
      <c r="P870" s="16">
        <f t="shared" si="121"/>
        <v>30000</v>
      </c>
      <c r="Q870" s="16">
        <f t="shared" si="122"/>
        <v>1.2892996892333031E-8</v>
      </c>
      <c r="S870">
        <f t="shared" si="127"/>
        <v>5</v>
      </c>
      <c r="T870">
        <f t="shared" si="128"/>
        <v>214596</v>
      </c>
    </row>
    <row r="871" spans="10:20" x14ac:dyDescent="0.35">
      <c r="J871" s="15">
        <f t="shared" si="126"/>
        <v>70342</v>
      </c>
      <c r="K871" s="7">
        <v>870</v>
      </c>
      <c r="L871" s="16">
        <f t="shared" si="123"/>
        <v>0</v>
      </c>
      <c r="M871" s="16">
        <f t="shared" si="124"/>
        <v>0</v>
      </c>
      <c r="N871" s="16">
        <f t="shared" si="120"/>
        <v>0</v>
      </c>
      <c r="O871" s="16">
        <f t="shared" si="125"/>
        <v>30000</v>
      </c>
      <c r="P871" s="16">
        <f t="shared" si="121"/>
        <v>30000</v>
      </c>
      <c r="Q871" s="16">
        <f t="shared" si="122"/>
        <v>1.2892996892333031E-8</v>
      </c>
      <c r="S871">
        <f t="shared" si="127"/>
        <v>6</v>
      </c>
      <c r="T871">
        <f t="shared" si="128"/>
        <v>214596</v>
      </c>
    </row>
    <row r="872" spans="10:20" x14ac:dyDescent="0.35">
      <c r="J872" s="15">
        <f t="shared" si="126"/>
        <v>70373</v>
      </c>
      <c r="K872" s="7">
        <v>871</v>
      </c>
      <c r="L872" s="16">
        <f t="shared" si="123"/>
        <v>0</v>
      </c>
      <c r="M872" s="16">
        <f t="shared" si="124"/>
        <v>0</v>
      </c>
      <c r="N872" s="16">
        <f t="shared" si="120"/>
        <v>0</v>
      </c>
      <c r="O872" s="16">
        <f t="shared" si="125"/>
        <v>30000</v>
      </c>
      <c r="P872" s="16">
        <f t="shared" si="121"/>
        <v>30000</v>
      </c>
      <c r="Q872" s="16">
        <f t="shared" si="122"/>
        <v>1.2892996892333031E-8</v>
      </c>
      <c r="S872">
        <f t="shared" si="127"/>
        <v>7</v>
      </c>
      <c r="T872">
        <f t="shared" si="128"/>
        <v>214596</v>
      </c>
    </row>
    <row r="873" spans="10:20" x14ac:dyDescent="0.35">
      <c r="J873" s="15">
        <f t="shared" si="126"/>
        <v>70403</v>
      </c>
      <c r="K873" s="7">
        <v>872</v>
      </c>
      <c r="L873" s="16">
        <f t="shared" si="123"/>
        <v>0</v>
      </c>
      <c r="M873" s="16">
        <f t="shared" si="124"/>
        <v>0</v>
      </c>
      <c r="N873" s="16">
        <f t="shared" si="120"/>
        <v>0</v>
      </c>
      <c r="O873" s="16">
        <f t="shared" si="125"/>
        <v>30000</v>
      </c>
      <c r="P873" s="16">
        <f t="shared" si="121"/>
        <v>30000</v>
      </c>
      <c r="Q873" s="16">
        <f t="shared" si="122"/>
        <v>1.2892996892333031E-8</v>
      </c>
      <c r="S873">
        <f t="shared" si="127"/>
        <v>8</v>
      </c>
      <c r="T873">
        <f t="shared" si="128"/>
        <v>214596</v>
      </c>
    </row>
    <row r="874" spans="10:20" x14ac:dyDescent="0.35">
      <c r="J874" s="15">
        <f t="shared" si="126"/>
        <v>70434</v>
      </c>
      <c r="K874" s="7">
        <v>873</v>
      </c>
      <c r="L874" s="16">
        <f t="shared" si="123"/>
        <v>0</v>
      </c>
      <c r="M874" s="16">
        <f t="shared" si="124"/>
        <v>0</v>
      </c>
      <c r="N874" s="16">
        <f t="shared" si="120"/>
        <v>0</v>
      </c>
      <c r="O874" s="16">
        <f t="shared" si="125"/>
        <v>30000</v>
      </c>
      <c r="P874" s="16">
        <f t="shared" si="121"/>
        <v>30000</v>
      </c>
      <c r="Q874" s="16">
        <f t="shared" si="122"/>
        <v>1.2892996892333031E-8</v>
      </c>
      <c r="S874">
        <f t="shared" si="127"/>
        <v>9</v>
      </c>
      <c r="T874">
        <f t="shared" si="128"/>
        <v>214596</v>
      </c>
    </row>
    <row r="875" spans="10:20" x14ac:dyDescent="0.35">
      <c r="J875" s="15">
        <f t="shared" si="126"/>
        <v>70464</v>
      </c>
      <c r="K875" s="7">
        <v>874</v>
      </c>
      <c r="L875" s="16">
        <f t="shared" si="123"/>
        <v>0</v>
      </c>
      <c r="M875" s="16">
        <f t="shared" si="124"/>
        <v>0</v>
      </c>
      <c r="N875" s="16">
        <f t="shared" si="120"/>
        <v>0</v>
      </c>
      <c r="O875" s="16">
        <f t="shared" si="125"/>
        <v>30000</v>
      </c>
      <c r="P875" s="16">
        <f t="shared" si="121"/>
        <v>30000</v>
      </c>
      <c r="Q875" s="16">
        <f t="shared" si="122"/>
        <v>1.2892996892333031E-8</v>
      </c>
      <c r="S875">
        <f t="shared" si="127"/>
        <v>10</v>
      </c>
      <c r="T875">
        <f t="shared" si="128"/>
        <v>214596</v>
      </c>
    </row>
    <row r="876" spans="10:20" x14ac:dyDescent="0.35">
      <c r="J876" s="15">
        <f t="shared" si="126"/>
        <v>70495</v>
      </c>
      <c r="K876" s="7">
        <v>875</v>
      </c>
      <c r="L876" s="16">
        <f t="shared" si="123"/>
        <v>0</v>
      </c>
      <c r="M876" s="16">
        <f t="shared" si="124"/>
        <v>0</v>
      </c>
      <c r="N876" s="16">
        <f t="shared" si="120"/>
        <v>0</v>
      </c>
      <c r="O876" s="16">
        <f t="shared" si="125"/>
        <v>30000</v>
      </c>
      <c r="P876" s="16">
        <f t="shared" si="121"/>
        <v>30000</v>
      </c>
      <c r="Q876" s="16">
        <f t="shared" si="122"/>
        <v>1.2892996892333031E-8</v>
      </c>
      <c r="S876">
        <f t="shared" si="127"/>
        <v>11</v>
      </c>
      <c r="T876">
        <f t="shared" si="128"/>
        <v>214596</v>
      </c>
    </row>
    <row r="877" spans="10:20" x14ac:dyDescent="0.35">
      <c r="J877" s="15">
        <f t="shared" si="126"/>
        <v>70526</v>
      </c>
      <c r="K877" s="7">
        <v>876</v>
      </c>
      <c r="L877" s="16">
        <f t="shared" si="123"/>
        <v>0</v>
      </c>
      <c r="M877" s="16">
        <f t="shared" si="124"/>
        <v>0</v>
      </c>
      <c r="N877" s="16">
        <f t="shared" si="120"/>
        <v>0</v>
      </c>
      <c r="O877" s="16">
        <f t="shared" si="125"/>
        <v>30000</v>
      </c>
      <c r="P877" s="16">
        <f t="shared" si="121"/>
        <v>30000</v>
      </c>
      <c r="Q877" s="16">
        <f t="shared" si="122"/>
        <v>1.2892996892333031E-8</v>
      </c>
      <c r="S877">
        <f t="shared" si="127"/>
        <v>12</v>
      </c>
      <c r="T877">
        <f t="shared" si="128"/>
        <v>214596</v>
      </c>
    </row>
    <row r="878" spans="10:20" x14ac:dyDescent="0.35">
      <c r="J878" s="15">
        <f t="shared" si="126"/>
        <v>70554</v>
      </c>
      <c r="K878" s="7">
        <v>877</v>
      </c>
      <c r="L878" s="16">
        <f t="shared" si="123"/>
        <v>0</v>
      </c>
      <c r="M878" s="16">
        <f t="shared" si="124"/>
        <v>0</v>
      </c>
      <c r="N878" s="16">
        <f t="shared" ref="N878:N941" si="129">+M878+L878</f>
        <v>0</v>
      </c>
      <c r="O878" s="16">
        <f t="shared" si="125"/>
        <v>30000</v>
      </c>
      <c r="P878" s="16">
        <f t="shared" ref="P878:P941" si="130">+O878+N878</f>
        <v>30000</v>
      </c>
      <c r="Q878" s="16">
        <f t="shared" ref="Q878:Q941" si="131">+Q877-L878</f>
        <v>1.2892996892333031E-8</v>
      </c>
      <c r="S878">
        <f t="shared" si="127"/>
        <v>13</v>
      </c>
      <c r="T878">
        <f t="shared" si="128"/>
        <v>214596</v>
      </c>
    </row>
    <row r="879" spans="10:20" x14ac:dyDescent="0.35">
      <c r="J879" s="15">
        <f t="shared" si="126"/>
        <v>70585</v>
      </c>
      <c r="K879" s="7">
        <v>878</v>
      </c>
      <c r="L879" s="16">
        <f t="shared" si="123"/>
        <v>0</v>
      </c>
      <c r="M879" s="16">
        <f t="shared" si="124"/>
        <v>0</v>
      </c>
      <c r="N879" s="16">
        <f t="shared" si="129"/>
        <v>0</v>
      </c>
      <c r="O879" s="16">
        <f t="shared" si="125"/>
        <v>30000</v>
      </c>
      <c r="P879" s="16">
        <f t="shared" si="130"/>
        <v>30000</v>
      </c>
      <c r="Q879" s="16">
        <f t="shared" si="131"/>
        <v>1.2892996892333031E-8</v>
      </c>
      <c r="S879">
        <f t="shared" si="127"/>
        <v>14</v>
      </c>
      <c r="T879">
        <f t="shared" si="128"/>
        <v>214596</v>
      </c>
    </row>
    <row r="880" spans="10:20" x14ac:dyDescent="0.35">
      <c r="J880" s="15">
        <f t="shared" si="126"/>
        <v>70615</v>
      </c>
      <c r="K880" s="7">
        <v>879</v>
      </c>
      <c r="L880" s="16">
        <f t="shared" si="123"/>
        <v>0</v>
      </c>
      <c r="M880" s="16">
        <f t="shared" si="124"/>
        <v>0</v>
      </c>
      <c r="N880" s="16">
        <f t="shared" si="129"/>
        <v>0</v>
      </c>
      <c r="O880" s="16">
        <f t="shared" si="125"/>
        <v>30000</v>
      </c>
      <c r="P880" s="16">
        <f t="shared" si="130"/>
        <v>30000</v>
      </c>
      <c r="Q880" s="16">
        <f t="shared" si="131"/>
        <v>1.2892996892333031E-8</v>
      </c>
      <c r="S880">
        <f t="shared" si="127"/>
        <v>15</v>
      </c>
      <c r="T880">
        <f t="shared" si="128"/>
        <v>214596</v>
      </c>
    </row>
    <row r="881" spans="10:20" x14ac:dyDescent="0.35">
      <c r="J881" s="15">
        <f t="shared" si="126"/>
        <v>70646</v>
      </c>
      <c r="K881" s="7">
        <v>880</v>
      </c>
      <c r="L881" s="16">
        <f t="shared" si="123"/>
        <v>0</v>
      </c>
      <c r="M881" s="16">
        <f t="shared" si="124"/>
        <v>0</v>
      </c>
      <c r="N881" s="16">
        <f t="shared" si="129"/>
        <v>0</v>
      </c>
      <c r="O881" s="16">
        <f t="shared" si="125"/>
        <v>30000</v>
      </c>
      <c r="P881" s="16">
        <f t="shared" si="130"/>
        <v>30000</v>
      </c>
      <c r="Q881" s="16">
        <f t="shared" si="131"/>
        <v>1.2892996892333031E-8</v>
      </c>
      <c r="S881">
        <f t="shared" si="127"/>
        <v>16</v>
      </c>
      <c r="T881">
        <f t="shared" si="128"/>
        <v>214596</v>
      </c>
    </row>
    <row r="882" spans="10:20" x14ac:dyDescent="0.35">
      <c r="J882" s="15">
        <f t="shared" si="126"/>
        <v>70676</v>
      </c>
      <c r="K882" s="7">
        <v>881</v>
      </c>
      <c r="L882" s="16">
        <f t="shared" si="123"/>
        <v>0</v>
      </c>
      <c r="M882" s="16">
        <f t="shared" si="124"/>
        <v>0</v>
      </c>
      <c r="N882" s="16">
        <f t="shared" si="129"/>
        <v>0</v>
      </c>
      <c r="O882" s="16">
        <f t="shared" si="125"/>
        <v>30000</v>
      </c>
      <c r="P882" s="16">
        <f t="shared" si="130"/>
        <v>30000</v>
      </c>
      <c r="Q882" s="16">
        <f t="shared" si="131"/>
        <v>1.2892996892333031E-8</v>
      </c>
      <c r="S882">
        <f t="shared" si="127"/>
        <v>17</v>
      </c>
      <c r="T882">
        <f t="shared" si="128"/>
        <v>214596</v>
      </c>
    </row>
    <row r="883" spans="10:20" x14ac:dyDescent="0.35">
      <c r="J883" s="15">
        <f t="shared" si="126"/>
        <v>70707</v>
      </c>
      <c r="K883" s="7">
        <v>882</v>
      </c>
      <c r="L883" s="16">
        <f t="shared" si="123"/>
        <v>0</v>
      </c>
      <c r="M883" s="16">
        <f t="shared" si="124"/>
        <v>0</v>
      </c>
      <c r="N883" s="16">
        <f t="shared" si="129"/>
        <v>0</v>
      </c>
      <c r="O883" s="16">
        <f t="shared" si="125"/>
        <v>30000</v>
      </c>
      <c r="P883" s="16">
        <f t="shared" si="130"/>
        <v>30000</v>
      </c>
      <c r="Q883" s="16">
        <f t="shared" si="131"/>
        <v>1.2892996892333031E-8</v>
      </c>
      <c r="S883">
        <f t="shared" si="127"/>
        <v>18</v>
      </c>
      <c r="T883">
        <f t="shared" si="128"/>
        <v>214596</v>
      </c>
    </row>
    <row r="884" spans="10:20" x14ac:dyDescent="0.35">
      <c r="J884" s="15">
        <f t="shared" si="126"/>
        <v>70738</v>
      </c>
      <c r="K884" s="7">
        <v>883</v>
      </c>
      <c r="L884" s="16">
        <f t="shared" si="123"/>
        <v>0</v>
      </c>
      <c r="M884" s="16">
        <f t="shared" si="124"/>
        <v>0</v>
      </c>
      <c r="N884" s="16">
        <f t="shared" si="129"/>
        <v>0</v>
      </c>
      <c r="O884" s="16">
        <f t="shared" si="125"/>
        <v>30000</v>
      </c>
      <c r="P884" s="16">
        <f t="shared" si="130"/>
        <v>30000</v>
      </c>
      <c r="Q884" s="16">
        <f t="shared" si="131"/>
        <v>1.2892996892333031E-8</v>
      </c>
      <c r="S884">
        <f t="shared" si="127"/>
        <v>19</v>
      </c>
      <c r="T884">
        <f t="shared" si="128"/>
        <v>214596</v>
      </c>
    </row>
    <row r="885" spans="10:20" x14ac:dyDescent="0.35">
      <c r="J885" s="15">
        <f t="shared" si="126"/>
        <v>70768</v>
      </c>
      <c r="K885" s="7">
        <v>884</v>
      </c>
      <c r="L885" s="16">
        <f t="shared" si="123"/>
        <v>0</v>
      </c>
      <c r="M885" s="16">
        <f t="shared" si="124"/>
        <v>0</v>
      </c>
      <c r="N885" s="16">
        <f t="shared" si="129"/>
        <v>0</v>
      </c>
      <c r="O885" s="16">
        <f t="shared" si="125"/>
        <v>30000</v>
      </c>
      <c r="P885" s="16">
        <f t="shared" si="130"/>
        <v>30000</v>
      </c>
      <c r="Q885" s="16">
        <f t="shared" si="131"/>
        <v>1.2892996892333031E-8</v>
      </c>
      <c r="S885">
        <f t="shared" si="127"/>
        <v>20</v>
      </c>
      <c r="T885">
        <f t="shared" si="128"/>
        <v>214596</v>
      </c>
    </row>
    <row r="886" spans="10:20" x14ac:dyDescent="0.35">
      <c r="J886" s="15">
        <f t="shared" si="126"/>
        <v>70799</v>
      </c>
      <c r="K886" s="7">
        <v>885</v>
      </c>
      <c r="L886" s="16">
        <f t="shared" si="123"/>
        <v>0</v>
      </c>
      <c r="M886" s="16">
        <f t="shared" si="124"/>
        <v>0</v>
      </c>
      <c r="N886" s="16">
        <f t="shared" si="129"/>
        <v>0</v>
      </c>
      <c r="O886" s="16">
        <f t="shared" si="125"/>
        <v>30000</v>
      </c>
      <c r="P886" s="16">
        <f t="shared" si="130"/>
        <v>30000</v>
      </c>
      <c r="Q886" s="16">
        <f t="shared" si="131"/>
        <v>1.2892996892333031E-8</v>
      </c>
      <c r="S886">
        <f t="shared" si="127"/>
        <v>21</v>
      </c>
      <c r="T886">
        <f t="shared" si="128"/>
        <v>214596</v>
      </c>
    </row>
    <row r="887" spans="10:20" x14ac:dyDescent="0.35">
      <c r="J887" s="15">
        <f t="shared" si="126"/>
        <v>70829</v>
      </c>
      <c r="K887" s="7">
        <v>886</v>
      </c>
      <c r="L887" s="16">
        <f t="shared" si="123"/>
        <v>0</v>
      </c>
      <c r="M887" s="16">
        <f t="shared" si="124"/>
        <v>0</v>
      </c>
      <c r="N887" s="16">
        <f t="shared" si="129"/>
        <v>0</v>
      </c>
      <c r="O887" s="16">
        <f t="shared" si="125"/>
        <v>30000</v>
      </c>
      <c r="P887" s="16">
        <f t="shared" si="130"/>
        <v>30000</v>
      </c>
      <c r="Q887" s="16">
        <f t="shared" si="131"/>
        <v>1.2892996892333031E-8</v>
      </c>
      <c r="S887">
        <f t="shared" si="127"/>
        <v>22</v>
      </c>
      <c r="T887">
        <f t="shared" si="128"/>
        <v>214596</v>
      </c>
    </row>
    <row r="888" spans="10:20" x14ac:dyDescent="0.35">
      <c r="J888" s="15">
        <f t="shared" si="126"/>
        <v>70860</v>
      </c>
      <c r="K888" s="7">
        <v>887</v>
      </c>
      <c r="L888" s="16">
        <f t="shared" si="123"/>
        <v>0</v>
      </c>
      <c r="M888" s="16">
        <f t="shared" si="124"/>
        <v>0</v>
      </c>
      <c r="N888" s="16">
        <f t="shared" si="129"/>
        <v>0</v>
      </c>
      <c r="O888" s="16">
        <f t="shared" si="125"/>
        <v>30000</v>
      </c>
      <c r="P888" s="16">
        <f t="shared" si="130"/>
        <v>30000</v>
      </c>
      <c r="Q888" s="16">
        <f t="shared" si="131"/>
        <v>1.2892996892333031E-8</v>
      </c>
      <c r="S888">
        <f t="shared" si="127"/>
        <v>23</v>
      </c>
      <c r="T888">
        <f t="shared" si="128"/>
        <v>214596</v>
      </c>
    </row>
    <row r="889" spans="10:20" x14ac:dyDescent="0.35">
      <c r="J889" s="15">
        <f t="shared" si="126"/>
        <v>70891</v>
      </c>
      <c r="K889" s="7">
        <v>888</v>
      </c>
      <c r="L889" s="16">
        <f t="shared" si="123"/>
        <v>0</v>
      </c>
      <c r="M889" s="16">
        <f t="shared" si="124"/>
        <v>0</v>
      </c>
      <c r="N889" s="16">
        <f t="shared" si="129"/>
        <v>0</v>
      </c>
      <c r="O889" s="16">
        <f t="shared" si="125"/>
        <v>30000</v>
      </c>
      <c r="P889" s="16">
        <f t="shared" si="130"/>
        <v>30000</v>
      </c>
      <c r="Q889" s="16">
        <f t="shared" si="131"/>
        <v>1.2892996892333031E-8</v>
      </c>
      <c r="S889">
        <f t="shared" si="127"/>
        <v>24</v>
      </c>
      <c r="T889">
        <f t="shared" si="128"/>
        <v>214596</v>
      </c>
    </row>
    <row r="890" spans="10:20" x14ac:dyDescent="0.35">
      <c r="J890" s="15">
        <f t="shared" si="126"/>
        <v>70919</v>
      </c>
      <c r="K890" s="7">
        <v>889</v>
      </c>
      <c r="L890" s="16">
        <f t="shared" si="123"/>
        <v>0</v>
      </c>
      <c r="M890" s="16">
        <f t="shared" si="124"/>
        <v>0</v>
      </c>
      <c r="N890" s="16">
        <f t="shared" si="129"/>
        <v>0</v>
      </c>
      <c r="O890" s="16">
        <f t="shared" si="125"/>
        <v>30000</v>
      </c>
      <c r="P890" s="16">
        <f t="shared" si="130"/>
        <v>30000</v>
      </c>
      <c r="Q890" s="16">
        <f t="shared" si="131"/>
        <v>1.2892996892333031E-8</v>
      </c>
      <c r="S890">
        <f t="shared" si="127"/>
        <v>1</v>
      </c>
      <c r="T890">
        <f t="shared" si="128"/>
        <v>216741</v>
      </c>
    </row>
    <row r="891" spans="10:20" x14ac:dyDescent="0.35">
      <c r="J891" s="15">
        <f t="shared" si="126"/>
        <v>70950</v>
      </c>
      <c r="K891" s="7">
        <v>890</v>
      </c>
      <c r="L891" s="16">
        <f t="shared" si="123"/>
        <v>0</v>
      </c>
      <c r="M891" s="16">
        <f t="shared" si="124"/>
        <v>0</v>
      </c>
      <c r="N891" s="16">
        <f t="shared" si="129"/>
        <v>0</v>
      </c>
      <c r="O891" s="16">
        <f t="shared" si="125"/>
        <v>30000</v>
      </c>
      <c r="P891" s="16">
        <f t="shared" si="130"/>
        <v>30000</v>
      </c>
      <c r="Q891" s="16">
        <f t="shared" si="131"/>
        <v>1.2892996892333031E-8</v>
      </c>
      <c r="S891">
        <f t="shared" si="127"/>
        <v>2</v>
      </c>
      <c r="T891">
        <f t="shared" si="128"/>
        <v>216741</v>
      </c>
    </row>
    <row r="892" spans="10:20" x14ac:dyDescent="0.35">
      <c r="J892" s="15">
        <f t="shared" si="126"/>
        <v>70980</v>
      </c>
      <c r="K892" s="7">
        <v>891</v>
      </c>
      <c r="L892" s="16">
        <f t="shared" si="123"/>
        <v>0</v>
      </c>
      <c r="M892" s="16">
        <f t="shared" si="124"/>
        <v>0</v>
      </c>
      <c r="N892" s="16">
        <f t="shared" si="129"/>
        <v>0</v>
      </c>
      <c r="O892" s="16">
        <f t="shared" si="125"/>
        <v>30000</v>
      </c>
      <c r="P892" s="16">
        <f t="shared" si="130"/>
        <v>30000</v>
      </c>
      <c r="Q892" s="16">
        <f t="shared" si="131"/>
        <v>1.2892996892333031E-8</v>
      </c>
      <c r="S892">
        <f t="shared" si="127"/>
        <v>3</v>
      </c>
      <c r="T892">
        <f t="shared" si="128"/>
        <v>216741</v>
      </c>
    </row>
    <row r="893" spans="10:20" x14ac:dyDescent="0.35">
      <c r="J893" s="15">
        <f t="shared" si="126"/>
        <v>71011</v>
      </c>
      <c r="K893" s="7">
        <v>892</v>
      </c>
      <c r="L893" s="16">
        <f t="shared" si="123"/>
        <v>0</v>
      </c>
      <c r="M893" s="16">
        <f t="shared" si="124"/>
        <v>0</v>
      </c>
      <c r="N893" s="16">
        <f t="shared" si="129"/>
        <v>0</v>
      </c>
      <c r="O893" s="16">
        <f t="shared" si="125"/>
        <v>30000</v>
      </c>
      <c r="P893" s="16">
        <f t="shared" si="130"/>
        <v>30000</v>
      </c>
      <c r="Q893" s="16">
        <f t="shared" si="131"/>
        <v>1.2892996892333031E-8</v>
      </c>
      <c r="S893">
        <f t="shared" si="127"/>
        <v>4</v>
      </c>
      <c r="T893">
        <f t="shared" si="128"/>
        <v>216741</v>
      </c>
    </row>
    <row r="894" spans="10:20" x14ac:dyDescent="0.35">
      <c r="J894" s="15">
        <f t="shared" si="126"/>
        <v>71041</v>
      </c>
      <c r="K894" s="7">
        <v>893</v>
      </c>
      <c r="L894" s="16">
        <f t="shared" si="123"/>
        <v>0</v>
      </c>
      <c r="M894" s="16">
        <f t="shared" si="124"/>
        <v>0</v>
      </c>
      <c r="N894" s="16">
        <f t="shared" si="129"/>
        <v>0</v>
      </c>
      <c r="O894" s="16">
        <f t="shared" si="125"/>
        <v>30000</v>
      </c>
      <c r="P894" s="16">
        <f t="shared" si="130"/>
        <v>30000</v>
      </c>
      <c r="Q894" s="16">
        <f t="shared" si="131"/>
        <v>1.2892996892333031E-8</v>
      </c>
      <c r="S894">
        <f t="shared" si="127"/>
        <v>5</v>
      </c>
      <c r="T894">
        <f t="shared" si="128"/>
        <v>216741</v>
      </c>
    </row>
    <row r="895" spans="10:20" x14ac:dyDescent="0.35">
      <c r="J895" s="15">
        <f t="shared" si="126"/>
        <v>71072</v>
      </c>
      <c r="K895" s="7">
        <v>894</v>
      </c>
      <c r="L895" s="16">
        <f t="shared" si="123"/>
        <v>0</v>
      </c>
      <c r="M895" s="16">
        <f t="shared" si="124"/>
        <v>0</v>
      </c>
      <c r="N895" s="16">
        <f t="shared" si="129"/>
        <v>0</v>
      </c>
      <c r="O895" s="16">
        <f t="shared" si="125"/>
        <v>30000</v>
      </c>
      <c r="P895" s="16">
        <f t="shared" si="130"/>
        <v>30000</v>
      </c>
      <c r="Q895" s="16">
        <f t="shared" si="131"/>
        <v>1.2892996892333031E-8</v>
      </c>
      <c r="S895">
        <f t="shared" si="127"/>
        <v>6</v>
      </c>
      <c r="T895">
        <f t="shared" si="128"/>
        <v>216741</v>
      </c>
    </row>
    <row r="896" spans="10:20" x14ac:dyDescent="0.35">
      <c r="J896" s="15">
        <f t="shared" si="126"/>
        <v>71103</v>
      </c>
      <c r="K896" s="7">
        <v>895</v>
      </c>
      <c r="L896" s="16">
        <f t="shared" si="123"/>
        <v>0</v>
      </c>
      <c r="M896" s="16">
        <f t="shared" si="124"/>
        <v>0</v>
      </c>
      <c r="N896" s="16">
        <f t="shared" si="129"/>
        <v>0</v>
      </c>
      <c r="O896" s="16">
        <f t="shared" si="125"/>
        <v>30000</v>
      </c>
      <c r="P896" s="16">
        <f t="shared" si="130"/>
        <v>30000</v>
      </c>
      <c r="Q896" s="16">
        <f t="shared" si="131"/>
        <v>1.2892996892333031E-8</v>
      </c>
      <c r="S896">
        <f t="shared" si="127"/>
        <v>7</v>
      </c>
      <c r="T896">
        <f t="shared" si="128"/>
        <v>216741</v>
      </c>
    </row>
    <row r="897" spans="10:20" x14ac:dyDescent="0.35">
      <c r="J897" s="15">
        <f t="shared" si="126"/>
        <v>71133</v>
      </c>
      <c r="K897" s="7">
        <v>896</v>
      </c>
      <c r="L897" s="16">
        <f t="shared" si="123"/>
        <v>0</v>
      </c>
      <c r="M897" s="16">
        <f t="shared" si="124"/>
        <v>0</v>
      </c>
      <c r="N897" s="16">
        <f t="shared" si="129"/>
        <v>0</v>
      </c>
      <c r="O897" s="16">
        <f t="shared" si="125"/>
        <v>30000</v>
      </c>
      <c r="P897" s="16">
        <f t="shared" si="130"/>
        <v>30000</v>
      </c>
      <c r="Q897" s="16">
        <f t="shared" si="131"/>
        <v>1.2892996892333031E-8</v>
      </c>
      <c r="S897">
        <f t="shared" si="127"/>
        <v>8</v>
      </c>
      <c r="T897">
        <f t="shared" si="128"/>
        <v>216741</v>
      </c>
    </row>
    <row r="898" spans="10:20" x14ac:dyDescent="0.35">
      <c r="J898" s="15">
        <f t="shared" si="126"/>
        <v>71164</v>
      </c>
      <c r="K898" s="7">
        <v>897</v>
      </c>
      <c r="L898" s="16">
        <f t="shared" ref="L898:L961" si="132">IF(K898&gt;($C$10*12),0,-PPMT($C$4/12,K898,$C$10*12,$C$9))</f>
        <v>0</v>
      </c>
      <c r="M898" s="16">
        <f t="shared" ref="M898:M961" si="133">IF(K898&gt;($C$10*12),0,-IPMT($C$4/12,K898,$C$10*12,$C$9))</f>
        <v>0</v>
      </c>
      <c r="N898" s="16">
        <f t="shared" si="129"/>
        <v>0</v>
      </c>
      <c r="O898" s="16">
        <f t="shared" ref="O898:O961" si="134">+SUM($C$15:$C$17)</f>
        <v>30000</v>
      </c>
      <c r="P898" s="16">
        <f t="shared" si="130"/>
        <v>30000</v>
      </c>
      <c r="Q898" s="16">
        <f t="shared" si="131"/>
        <v>1.2892996892333031E-8</v>
      </c>
      <c r="S898">
        <f t="shared" si="127"/>
        <v>9</v>
      </c>
      <c r="T898">
        <f t="shared" si="128"/>
        <v>216741</v>
      </c>
    </row>
    <row r="899" spans="10:20" x14ac:dyDescent="0.35">
      <c r="J899" s="15">
        <f t="shared" si="126"/>
        <v>71194</v>
      </c>
      <c r="K899" s="7">
        <v>898</v>
      </c>
      <c r="L899" s="16">
        <f t="shared" si="132"/>
        <v>0</v>
      </c>
      <c r="M899" s="16">
        <f t="shared" si="133"/>
        <v>0</v>
      </c>
      <c r="N899" s="16">
        <f t="shared" si="129"/>
        <v>0</v>
      </c>
      <c r="O899" s="16">
        <f t="shared" si="134"/>
        <v>30000</v>
      </c>
      <c r="P899" s="16">
        <f t="shared" si="130"/>
        <v>30000</v>
      </c>
      <c r="Q899" s="16">
        <f t="shared" si="131"/>
        <v>1.2892996892333031E-8</v>
      </c>
      <c r="S899">
        <f t="shared" si="127"/>
        <v>10</v>
      </c>
      <c r="T899">
        <f t="shared" si="128"/>
        <v>216741</v>
      </c>
    </row>
    <row r="900" spans="10:20" x14ac:dyDescent="0.35">
      <c r="J900" s="15">
        <f t="shared" ref="J900:J963" si="135">+EDATE(J899,1)</f>
        <v>71225</v>
      </c>
      <c r="K900" s="7">
        <v>899</v>
      </c>
      <c r="L900" s="16">
        <f t="shared" si="132"/>
        <v>0</v>
      </c>
      <c r="M900" s="16">
        <f t="shared" si="133"/>
        <v>0</v>
      </c>
      <c r="N900" s="16">
        <f t="shared" si="129"/>
        <v>0</v>
      </c>
      <c r="O900" s="16">
        <f t="shared" si="134"/>
        <v>30000</v>
      </c>
      <c r="P900" s="16">
        <f t="shared" si="130"/>
        <v>30000</v>
      </c>
      <c r="Q900" s="16">
        <f t="shared" si="131"/>
        <v>1.2892996892333031E-8</v>
      </c>
      <c r="S900">
        <f t="shared" ref="S900:S963" si="136">+IF((S899+1)&gt;$G$4*12,1,S899+1)</f>
        <v>11</v>
      </c>
      <c r="T900">
        <f t="shared" ref="T900:T963" si="137">+ROUNDDOWN(IF(S900=1,T899*(1+$G$6),T899),0)</f>
        <v>216741</v>
      </c>
    </row>
    <row r="901" spans="10:20" x14ac:dyDescent="0.35">
      <c r="J901" s="15">
        <f t="shared" si="135"/>
        <v>71256</v>
      </c>
      <c r="K901" s="7">
        <v>900</v>
      </c>
      <c r="L901" s="16">
        <f t="shared" si="132"/>
        <v>0</v>
      </c>
      <c r="M901" s="16">
        <f t="shared" si="133"/>
        <v>0</v>
      </c>
      <c r="N901" s="16">
        <f t="shared" si="129"/>
        <v>0</v>
      </c>
      <c r="O901" s="16">
        <f t="shared" si="134"/>
        <v>30000</v>
      </c>
      <c r="P901" s="16">
        <f t="shared" si="130"/>
        <v>30000</v>
      </c>
      <c r="Q901" s="16">
        <f t="shared" si="131"/>
        <v>1.2892996892333031E-8</v>
      </c>
      <c r="S901">
        <f t="shared" si="136"/>
        <v>12</v>
      </c>
      <c r="T901">
        <f t="shared" si="137"/>
        <v>216741</v>
      </c>
    </row>
    <row r="902" spans="10:20" x14ac:dyDescent="0.35">
      <c r="J902" s="15">
        <f t="shared" si="135"/>
        <v>71284</v>
      </c>
      <c r="K902" s="7">
        <v>901</v>
      </c>
      <c r="L902" s="16">
        <f t="shared" si="132"/>
        <v>0</v>
      </c>
      <c r="M902" s="16">
        <f t="shared" si="133"/>
        <v>0</v>
      </c>
      <c r="N902" s="16">
        <f t="shared" si="129"/>
        <v>0</v>
      </c>
      <c r="O902" s="16">
        <f t="shared" si="134"/>
        <v>30000</v>
      </c>
      <c r="P902" s="16">
        <f t="shared" si="130"/>
        <v>30000</v>
      </c>
      <c r="Q902" s="16">
        <f t="shared" si="131"/>
        <v>1.2892996892333031E-8</v>
      </c>
      <c r="S902">
        <f t="shared" si="136"/>
        <v>13</v>
      </c>
      <c r="T902">
        <f t="shared" si="137"/>
        <v>216741</v>
      </c>
    </row>
    <row r="903" spans="10:20" x14ac:dyDescent="0.35">
      <c r="J903" s="15">
        <f t="shared" si="135"/>
        <v>71315</v>
      </c>
      <c r="K903" s="7">
        <v>902</v>
      </c>
      <c r="L903" s="16">
        <f t="shared" si="132"/>
        <v>0</v>
      </c>
      <c r="M903" s="16">
        <f t="shared" si="133"/>
        <v>0</v>
      </c>
      <c r="N903" s="16">
        <f t="shared" si="129"/>
        <v>0</v>
      </c>
      <c r="O903" s="16">
        <f t="shared" si="134"/>
        <v>30000</v>
      </c>
      <c r="P903" s="16">
        <f t="shared" si="130"/>
        <v>30000</v>
      </c>
      <c r="Q903" s="16">
        <f t="shared" si="131"/>
        <v>1.2892996892333031E-8</v>
      </c>
      <c r="S903">
        <f t="shared" si="136"/>
        <v>14</v>
      </c>
      <c r="T903">
        <f t="shared" si="137"/>
        <v>216741</v>
      </c>
    </row>
    <row r="904" spans="10:20" x14ac:dyDescent="0.35">
      <c r="J904" s="15">
        <f t="shared" si="135"/>
        <v>71345</v>
      </c>
      <c r="K904" s="7">
        <v>903</v>
      </c>
      <c r="L904" s="16">
        <f t="shared" si="132"/>
        <v>0</v>
      </c>
      <c r="M904" s="16">
        <f t="shared" si="133"/>
        <v>0</v>
      </c>
      <c r="N904" s="16">
        <f t="shared" si="129"/>
        <v>0</v>
      </c>
      <c r="O904" s="16">
        <f t="shared" si="134"/>
        <v>30000</v>
      </c>
      <c r="P904" s="16">
        <f t="shared" si="130"/>
        <v>30000</v>
      </c>
      <c r="Q904" s="16">
        <f t="shared" si="131"/>
        <v>1.2892996892333031E-8</v>
      </c>
      <c r="S904">
        <f t="shared" si="136"/>
        <v>15</v>
      </c>
      <c r="T904">
        <f t="shared" si="137"/>
        <v>216741</v>
      </c>
    </row>
    <row r="905" spans="10:20" x14ac:dyDescent="0.35">
      <c r="J905" s="15">
        <f t="shared" si="135"/>
        <v>71376</v>
      </c>
      <c r="K905" s="7">
        <v>904</v>
      </c>
      <c r="L905" s="16">
        <f t="shared" si="132"/>
        <v>0</v>
      </c>
      <c r="M905" s="16">
        <f t="shared" si="133"/>
        <v>0</v>
      </c>
      <c r="N905" s="16">
        <f t="shared" si="129"/>
        <v>0</v>
      </c>
      <c r="O905" s="16">
        <f t="shared" si="134"/>
        <v>30000</v>
      </c>
      <c r="P905" s="16">
        <f t="shared" si="130"/>
        <v>30000</v>
      </c>
      <c r="Q905" s="16">
        <f t="shared" si="131"/>
        <v>1.2892996892333031E-8</v>
      </c>
      <c r="S905">
        <f t="shared" si="136"/>
        <v>16</v>
      </c>
      <c r="T905">
        <f t="shared" si="137"/>
        <v>216741</v>
      </c>
    </row>
    <row r="906" spans="10:20" x14ac:dyDescent="0.35">
      <c r="J906" s="15">
        <f t="shared" si="135"/>
        <v>71406</v>
      </c>
      <c r="K906" s="7">
        <v>905</v>
      </c>
      <c r="L906" s="16">
        <f t="shared" si="132"/>
        <v>0</v>
      </c>
      <c r="M906" s="16">
        <f t="shared" si="133"/>
        <v>0</v>
      </c>
      <c r="N906" s="16">
        <f t="shared" si="129"/>
        <v>0</v>
      </c>
      <c r="O906" s="16">
        <f t="shared" si="134"/>
        <v>30000</v>
      </c>
      <c r="P906" s="16">
        <f t="shared" si="130"/>
        <v>30000</v>
      </c>
      <c r="Q906" s="16">
        <f t="shared" si="131"/>
        <v>1.2892996892333031E-8</v>
      </c>
      <c r="S906">
        <f t="shared" si="136"/>
        <v>17</v>
      </c>
      <c r="T906">
        <f t="shared" si="137"/>
        <v>216741</v>
      </c>
    </row>
    <row r="907" spans="10:20" x14ac:dyDescent="0.35">
      <c r="J907" s="15">
        <f t="shared" si="135"/>
        <v>71437</v>
      </c>
      <c r="K907" s="7">
        <v>906</v>
      </c>
      <c r="L907" s="16">
        <f t="shared" si="132"/>
        <v>0</v>
      </c>
      <c r="M907" s="16">
        <f t="shared" si="133"/>
        <v>0</v>
      </c>
      <c r="N907" s="16">
        <f t="shared" si="129"/>
        <v>0</v>
      </c>
      <c r="O907" s="16">
        <f t="shared" si="134"/>
        <v>30000</v>
      </c>
      <c r="P907" s="16">
        <f t="shared" si="130"/>
        <v>30000</v>
      </c>
      <c r="Q907" s="16">
        <f t="shared" si="131"/>
        <v>1.2892996892333031E-8</v>
      </c>
      <c r="S907">
        <f t="shared" si="136"/>
        <v>18</v>
      </c>
      <c r="T907">
        <f t="shared" si="137"/>
        <v>216741</v>
      </c>
    </row>
    <row r="908" spans="10:20" x14ac:dyDescent="0.35">
      <c r="J908" s="15">
        <f t="shared" si="135"/>
        <v>71468</v>
      </c>
      <c r="K908" s="7">
        <v>907</v>
      </c>
      <c r="L908" s="16">
        <f t="shared" si="132"/>
        <v>0</v>
      </c>
      <c r="M908" s="16">
        <f t="shared" si="133"/>
        <v>0</v>
      </c>
      <c r="N908" s="16">
        <f t="shared" si="129"/>
        <v>0</v>
      </c>
      <c r="O908" s="16">
        <f t="shared" si="134"/>
        <v>30000</v>
      </c>
      <c r="P908" s="16">
        <f t="shared" si="130"/>
        <v>30000</v>
      </c>
      <c r="Q908" s="16">
        <f t="shared" si="131"/>
        <v>1.2892996892333031E-8</v>
      </c>
      <c r="S908">
        <f t="shared" si="136"/>
        <v>19</v>
      </c>
      <c r="T908">
        <f t="shared" si="137"/>
        <v>216741</v>
      </c>
    </row>
    <row r="909" spans="10:20" x14ac:dyDescent="0.35">
      <c r="J909" s="15">
        <f t="shared" si="135"/>
        <v>71498</v>
      </c>
      <c r="K909" s="7">
        <v>908</v>
      </c>
      <c r="L909" s="16">
        <f t="shared" si="132"/>
        <v>0</v>
      </c>
      <c r="M909" s="16">
        <f t="shared" si="133"/>
        <v>0</v>
      </c>
      <c r="N909" s="16">
        <f t="shared" si="129"/>
        <v>0</v>
      </c>
      <c r="O909" s="16">
        <f t="shared" si="134"/>
        <v>30000</v>
      </c>
      <c r="P909" s="16">
        <f t="shared" si="130"/>
        <v>30000</v>
      </c>
      <c r="Q909" s="16">
        <f t="shared" si="131"/>
        <v>1.2892996892333031E-8</v>
      </c>
      <c r="S909">
        <f t="shared" si="136"/>
        <v>20</v>
      </c>
      <c r="T909">
        <f t="shared" si="137"/>
        <v>216741</v>
      </c>
    </row>
    <row r="910" spans="10:20" x14ac:dyDescent="0.35">
      <c r="J910" s="15">
        <f t="shared" si="135"/>
        <v>71529</v>
      </c>
      <c r="K910" s="7">
        <v>909</v>
      </c>
      <c r="L910" s="16">
        <f t="shared" si="132"/>
        <v>0</v>
      </c>
      <c r="M910" s="16">
        <f t="shared" si="133"/>
        <v>0</v>
      </c>
      <c r="N910" s="16">
        <f t="shared" si="129"/>
        <v>0</v>
      </c>
      <c r="O910" s="16">
        <f t="shared" si="134"/>
        <v>30000</v>
      </c>
      <c r="P910" s="16">
        <f t="shared" si="130"/>
        <v>30000</v>
      </c>
      <c r="Q910" s="16">
        <f t="shared" si="131"/>
        <v>1.2892996892333031E-8</v>
      </c>
      <c r="S910">
        <f t="shared" si="136"/>
        <v>21</v>
      </c>
      <c r="T910">
        <f t="shared" si="137"/>
        <v>216741</v>
      </c>
    </row>
    <row r="911" spans="10:20" x14ac:dyDescent="0.35">
      <c r="J911" s="15">
        <f t="shared" si="135"/>
        <v>71559</v>
      </c>
      <c r="K911" s="7">
        <v>910</v>
      </c>
      <c r="L911" s="16">
        <f t="shared" si="132"/>
        <v>0</v>
      </c>
      <c r="M911" s="16">
        <f t="shared" si="133"/>
        <v>0</v>
      </c>
      <c r="N911" s="16">
        <f t="shared" si="129"/>
        <v>0</v>
      </c>
      <c r="O911" s="16">
        <f t="shared" si="134"/>
        <v>30000</v>
      </c>
      <c r="P911" s="16">
        <f t="shared" si="130"/>
        <v>30000</v>
      </c>
      <c r="Q911" s="16">
        <f t="shared" si="131"/>
        <v>1.2892996892333031E-8</v>
      </c>
      <c r="S911">
        <f t="shared" si="136"/>
        <v>22</v>
      </c>
      <c r="T911">
        <f t="shared" si="137"/>
        <v>216741</v>
      </c>
    </row>
    <row r="912" spans="10:20" x14ac:dyDescent="0.35">
      <c r="J912" s="15">
        <f t="shared" si="135"/>
        <v>71590</v>
      </c>
      <c r="K912" s="7">
        <v>911</v>
      </c>
      <c r="L912" s="16">
        <f t="shared" si="132"/>
        <v>0</v>
      </c>
      <c r="M912" s="16">
        <f t="shared" si="133"/>
        <v>0</v>
      </c>
      <c r="N912" s="16">
        <f t="shared" si="129"/>
        <v>0</v>
      </c>
      <c r="O912" s="16">
        <f t="shared" si="134"/>
        <v>30000</v>
      </c>
      <c r="P912" s="16">
        <f t="shared" si="130"/>
        <v>30000</v>
      </c>
      <c r="Q912" s="16">
        <f t="shared" si="131"/>
        <v>1.2892996892333031E-8</v>
      </c>
      <c r="S912">
        <f t="shared" si="136"/>
        <v>23</v>
      </c>
      <c r="T912">
        <f t="shared" si="137"/>
        <v>216741</v>
      </c>
    </row>
    <row r="913" spans="10:20" x14ac:dyDescent="0.35">
      <c r="J913" s="15">
        <f t="shared" si="135"/>
        <v>71621</v>
      </c>
      <c r="K913" s="7">
        <v>912</v>
      </c>
      <c r="L913" s="16">
        <f t="shared" si="132"/>
        <v>0</v>
      </c>
      <c r="M913" s="16">
        <f t="shared" si="133"/>
        <v>0</v>
      </c>
      <c r="N913" s="16">
        <f t="shared" si="129"/>
        <v>0</v>
      </c>
      <c r="O913" s="16">
        <f t="shared" si="134"/>
        <v>30000</v>
      </c>
      <c r="P913" s="16">
        <f t="shared" si="130"/>
        <v>30000</v>
      </c>
      <c r="Q913" s="16">
        <f t="shared" si="131"/>
        <v>1.2892996892333031E-8</v>
      </c>
      <c r="S913">
        <f t="shared" si="136"/>
        <v>24</v>
      </c>
      <c r="T913">
        <f t="shared" si="137"/>
        <v>216741</v>
      </c>
    </row>
    <row r="914" spans="10:20" x14ac:dyDescent="0.35">
      <c r="J914" s="15">
        <f t="shared" si="135"/>
        <v>71650</v>
      </c>
      <c r="K914" s="7">
        <v>913</v>
      </c>
      <c r="L914" s="16">
        <f t="shared" si="132"/>
        <v>0</v>
      </c>
      <c r="M914" s="16">
        <f t="shared" si="133"/>
        <v>0</v>
      </c>
      <c r="N914" s="16">
        <f t="shared" si="129"/>
        <v>0</v>
      </c>
      <c r="O914" s="16">
        <f t="shared" si="134"/>
        <v>30000</v>
      </c>
      <c r="P914" s="16">
        <f t="shared" si="130"/>
        <v>30000</v>
      </c>
      <c r="Q914" s="16">
        <f t="shared" si="131"/>
        <v>1.2892996892333031E-8</v>
      </c>
      <c r="S914">
        <f t="shared" si="136"/>
        <v>1</v>
      </c>
      <c r="T914">
        <f t="shared" si="137"/>
        <v>218908</v>
      </c>
    </row>
    <row r="915" spans="10:20" x14ac:dyDescent="0.35">
      <c r="J915" s="15">
        <f t="shared" si="135"/>
        <v>71681</v>
      </c>
      <c r="K915" s="7">
        <v>914</v>
      </c>
      <c r="L915" s="16">
        <f t="shared" si="132"/>
        <v>0</v>
      </c>
      <c r="M915" s="16">
        <f t="shared" si="133"/>
        <v>0</v>
      </c>
      <c r="N915" s="16">
        <f t="shared" si="129"/>
        <v>0</v>
      </c>
      <c r="O915" s="16">
        <f t="shared" si="134"/>
        <v>30000</v>
      </c>
      <c r="P915" s="16">
        <f t="shared" si="130"/>
        <v>30000</v>
      </c>
      <c r="Q915" s="16">
        <f t="shared" si="131"/>
        <v>1.2892996892333031E-8</v>
      </c>
      <c r="S915">
        <f t="shared" si="136"/>
        <v>2</v>
      </c>
      <c r="T915">
        <f t="shared" si="137"/>
        <v>218908</v>
      </c>
    </row>
    <row r="916" spans="10:20" x14ac:dyDescent="0.35">
      <c r="J916" s="15">
        <f t="shared" si="135"/>
        <v>71711</v>
      </c>
      <c r="K916" s="7">
        <v>915</v>
      </c>
      <c r="L916" s="16">
        <f t="shared" si="132"/>
        <v>0</v>
      </c>
      <c r="M916" s="16">
        <f t="shared" si="133"/>
        <v>0</v>
      </c>
      <c r="N916" s="16">
        <f t="shared" si="129"/>
        <v>0</v>
      </c>
      <c r="O916" s="16">
        <f t="shared" si="134"/>
        <v>30000</v>
      </c>
      <c r="P916" s="16">
        <f t="shared" si="130"/>
        <v>30000</v>
      </c>
      <c r="Q916" s="16">
        <f t="shared" si="131"/>
        <v>1.2892996892333031E-8</v>
      </c>
      <c r="S916">
        <f t="shared" si="136"/>
        <v>3</v>
      </c>
      <c r="T916">
        <f t="shared" si="137"/>
        <v>218908</v>
      </c>
    </row>
    <row r="917" spans="10:20" x14ac:dyDescent="0.35">
      <c r="J917" s="15">
        <f t="shared" si="135"/>
        <v>71742</v>
      </c>
      <c r="K917" s="7">
        <v>916</v>
      </c>
      <c r="L917" s="16">
        <f t="shared" si="132"/>
        <v>0</v>
      </c>
      <c r="M917" s="16">
        <f t="shared" si="133"/>
        <v>0</v>
      </c>
      <c r="N917" s="16">
        <f t="shared" si="129"/>
        <v>0</v>
      </c>
      <c r="O917" s="16">
        <f t="shared" si="134"/>
        <v>30000</v>
      </c>
      <c r="P917" s="16">
        <f t="shared" si="130"/>
        <v>30000</v>
      </c>
      <c r="Q917" s="16">
        <f t="shared" si="131"/>
        <v>1.2892996892333031E-8</v>
      </c>
      <c r="S917">
        <f t="shared" si="136"/>
        <v>4</v>
      </c>
      <c r="T917">
        <f t="shared" si="137"/>
        <v>218908</v>
      </c>
    </row>
    <row r="918" spans="10:20" x14ac:dyDescent="0.35">
      <c r="J918" s="15">
        <f t="shared" si="135"/>
        <v>71772</v>
      </c>
      <c r="K918" s="7">
        <v>917</v>
      </c>
      <c r="L918" s="16">
        <f t="shared" si="132"/>
        <v>0</v>
      </c>
      <c r="M918" s="16">
        <f t="shared" si="133"/>
        <v>0</v>
      </c>
      <c r="N918" s="16">
        <f t="shared" si="129"/>
        <v>0</v>
      </c>
      <c r="O918" s="16">
        <f t="shared" si="134"/>
        <v>30000</v>
      </c>
      <c r="P918" s="16">
        <f t="shared" si="130"/>
        <v>30000</v>
      </c>
      <c r="Q918" s="16">
        <f t="shared" si="131"/>
        <v>1.2892996892333031E-8</v>
      </c>
      <c r="S918">
        <f t="shared" si="136"/>
        <v>5</v>
      </c>
      <c r="T918">
        <f t="shared" si="137"/>
        <v>218908</v>
      </c>
    </row>
    <row r="919" spans="10:20" x14ac:dyDescent="0.35">
      <c r="J919" s="15">
        <f t="shared" si="135"/>
        <v>71803</v>
      </c>
      <c r="K919" s="7">
        <v>918</v>
      </c>
      <c r="L919" s="16">
        <f t="shared" si="132"/>
        <v>0</v>
      </c>
      <c r="M919" s="16">
        <f t="shared" si="133"/>
        <v>0</v>
      </c>
      <c r="N919" s="16">
        <f t="shared" si="129"/>
        <v>0</v>
      </c>
      <c r="O919" s="16">
        <f t="shared" si="134"/>
        <v>30000</v>
      </c>
      <c r="P919" s="16">
        <f t="shared" si="130"/>
        <v>30000</v>
      </c>
      <c r="Q919" s="16">
        <f t="shared" si="131"/>
        <v>1.2892996892333031E-8</v>
      </c>
      <c r="S919">
        <f t="shared" si="136"/>
        <v>6</v>
      </c>
      <c r="T919">
        <f t="shared" si="137"/>
        <v>218908</v>
      </c>
    </row>
    <row r="920" spans="10:20" x14ac:dyDescent="0.35">
      <c r="J920" s="15">
        <f t="shared" si="135"/>
        <v>71834</v>
      </c>
      <c r="K920" s="7">
        <v>919</v>
      </c>
      <c r="L920" s="16">
        <f t="shared" si="132"/>
        <v>0</v>
      </c>
      <c r="M920" s="16">
        <f t="shared" si="133"/>
        <v>0</v>
      </c>
      <c r="N920" s="16">
        <f t="shared" si="129"/>
        <v>0</v>
      </c>
      <c r="O920" s="16">
        <f t="shared" si="134"/>
        <v>30000</v>
      </c>
      <c r="P920" s="16">
        <f t="shared" si="130"/>
        <v>30000</v>
      </c>
      <c r="Q920" s="16">
        <f t="shared" si="131"/>
        <v>1.2892996892333031E-8</v>
      </c>
      <c r="S920">
        <f t="shared" si="136"/>
        <v>7</v>
      </c>
      <c r="T920">
        <f t="shared" si="137"/>
        <v>218908</v>
      </c>
    </row>
    <row r="921" spans="10:20" x14ac:dyDescent="0.35">
      <c r="J921" s="15">
        <f t="shared" si="135"/>
        <v>71864</v>
      </c>
      <c r="K921" s="7">
        <v>920</v>
      </c>
      <c r="L921" s="16">
        <f t="shared" si="132"/>
        <v>0</v>
      </c>
      <c r="M921" s="16">
        <f t="shared" si="133"/>
        <v>0</v>
      </c>
      <c r="N921" s="16">
        <f t="shared" si="129"/>
        <v>0</v>
      </c>
      <c r="O921" s="16">
        <f t="shared" si="134"/>
        <v>30000</v>
      </c>
      <c r="P921" s="16">
        <f t="shared" si="130"/>
        <v>30000</v>
      </c>
      <c r="Q921" s="16">
        <f t="shared" si="131"/>
        <v>1.2892996892333031E-8</v>
      </c>
      <c r="S921">
        <f t="shared" si="136"/>
        <v>8</v>
      </c>
      <c r="T921">
        <f t="shared" si="137"/>
        <v>218908</v>
      </c>
    </row>
    <row r="922" spans="10:20" x14ac:dyDescent="0.35">
      <c r="J922" s="15">
        <f t="shared" si="135"/>
        <v>71895</v>
      </c>
      <c r="K922" s="7">
        <v>921</v>
      </c>
      <c r="L922" s="16">
        <f t="shared" si="132"/>
        <v>0</v>
      </c>
      <c r="M922" s="16">
        <f t="shared" si="133"/>
        <v>0</v>
      </c>
      <c r="N922" s="16">
        <f t="shared" si="129"/>
        <v>0</v>
      </c>
      <c r="O922" s="16">
        <f t="shared" si="134"/>
        <v>30000</v>
      </c>
      <c r="P922" s="16">
        <f t="shared" si="130"/>
        <v>30000</v>
      </c>
      <c r="Q922" s="16">
        <f t="shared" si="131"/>
        <v>1.2892996892333031E-8</v>
      </c>
      <c r="S922">
        <f t="shared" si="136"/>
        <v>9</v>
      </c>
      <c r="T922">
        <f t="shared" si="137"/>
        <v>218908</v>
      </c>
    </row>
    <row r="923" spans="10:20" x14ac:dyDescent="0.35">
      <c r="J923" s="15">
        <f t="shared" si="135"/>
        <v>71925</v>
      </c>
      <c r="K923" s="7">
        <v>922</v>
      </c>
      <c r="L923" s="16">
        <f t="shared" si="132"/>
        <v>0</v>
      </c>
      <c r="M923" s="16">
        <f t="shared" si="133"/>
        <v>0</v>
      </c>
      <c r="N923" s="16">
        <f t="shared" si="129"/>
        <v>0</v>
      </c>
      <c r="O923" s="16">
        <f t="shared" si="134"/>
        <v>30000</v>
      </c>
      <c r="P923" s="16">
        <f t="shared" si="130"/>
        <v>30000</v>
      </c>
      <c r="Q923" s="16">
        <f t="shared" si="131"/>
        <v>1.2892996892333031E-8</v>
      </c>
      <c r="S923">
        <f t="shared" si="136"/>
        <v>10</v>
      </c>
      <c r="T923">
        <f t="shared" si="137"/>
        <v>218908</v>
      </c>
    </row>
    <row r="924" spans="10:20" x14ac:dyDescent="0.35">
      <c r="J924" s="15">
        <f t="shared" si="135"/>
        <v>71956</v>
      </c>
      <c r="K924" s="7">
        <v>923</v>
      </c>
      <c r="L924" s="16">
        <f t="shared" si="132"/>
        <v>0</v>
      </c>
      <c r="M924" s="16">
        <f t="shared" si="133"/>
        <v>0</v>
      </c>
      <c r="N924" s="16">
        <f t="shared" si="129"/>
        <v>0</v>
      </c>
      <c r="O924" s="16">
        <f t="shared" si="134"/>
        <v>30000</v>
      </c>
      <c r="P924" s="16">
        <f t="shared" si="130"/>
        <v>30000</v>
      </c>
      <c r="Q924" s="16">
        <f t="shared" si="131"/>
        <v>1.2892996892333031E-8</v>
      </c>
      <c r="S924">
        <f t="shared" si="136"/>
        <v>11</v>
      </c>
      <c r="T924">
        <f t="shared" si="137"/>
        <v>218908</v>
      </c>
    </row>
    <row r="925" spans="10:20" x14ac:dyDescent="0.35">
      <c r="J925" s="15">
        <f t="shared" si="135"/>
        <v>71987</v>
      </c>
      <c r="K925" s="7">
        <v>924</v>
      </c>
      <c r="L925" s="16">
        <f t="shared" si="132"/>
        <v>0</v>
      </c>
      <c r="M925" s="16">
        <f t="shared" si="133"/>
        <v>0</v>
      </c>
      <c r="N925" s="16">
        <f t="shared" si="129"/>
        <v>0</v>
      </c>
      <c r="O925" s="16">
        <f t="shared" si="134"/>
        <v>30000</v>
      </c>
      <c r="P925" s="16">
        <f t="shared" si="130"/>
        <v>30000</v>
      </c>
      <c r="Q925" s="16">
        <f t="shared" si="131"/>
        <v>1.2892996892333031E-8</v>
      </c>
      <c r="S925">
        <f t="shared" si="136"/>
        <v>12</v>
      </c>
      <c r="T925">
        <f t="shared" si="137"/>
        <v>218908</v>
      </c>
    </row>
    <row r="926" spans="10:20" x14ac:dyDescent="0.35">
      <c r="J926" s="15">
        <f t="shared" si="135"/>
        <v>72015</v>
      </c>
      <c r="K926" s="7">
        <v>925</v>
      </c>
      <c r="L926" s="16">
        <f t="shared" si="132"/>
        <v>0</v>
      </c>
      <c r="M926" s="16">
        <f t="shared" si="133"/>
        <v>0</v>
      </c>
      <c r="N926" s="16">
        <f t="shared" si="129"/>
        <v>0</v>
      </c>
      <c r="O926" s="16">
        <f t="shared" si="134"/>
        <v>30000</v>
      </c>
      <c r="P926" s="16">
        <f t="shared" si="130"/>
        <v>30000</v>
      </c>
      <c r="Q926" s="16">
        <f t="shared" si="131"/>
        <v>1.2892996892333031E-8</v>
      </c>
      <c r="S926">
        <f t="shared" si="136"/>
        <v>13</v>
      </c>
      <c r="T926">
        <f t="shared" si="137"/>
        <v>218908</v>
      </c>
    </row>
    <row r="927" spans="10:20" x14ac:dyDescent="0.35">
      <c r="J927" s="15">
        <f t="shared" si="135"/>
        <v>72046</v>
      </c>
      <c r="K927" s="7">
        <v>926</v>
      </c>
      <c r="L927" s="16">
        <f t="shared" si="132"/>
        <v>0</v>
      </c>
      <c r="M927" s="16">
        <f t="shared" si="133"/>
        <v>0</v>
      </c>
      <c r="N927" s="16">
        <f t="shared" si="129"/>
        <v>0</v>
      </c>
      <c r="O927" s="16">
        <f t="shared" si="134"/>
        <v>30000</v>
      </c>
      <c r="P927" s="16">
        <f t="shared" si="130"/>
        <v>30000</v>
      </c>
      <c r="Q927" s="16">
        <f t="shared" si="131"/>
        <v>1.2892996892333031E-8</v>
      </c>
      <c r="S927">
        <f t="shared" si="136"/>
        <v>14</v>
      </c>
      <c r="T927">
        <f t="shared" si="137"/>
        <v>218908</v>
      </c>
    </row>
    <row r="928" spans="10:20" x14ac:dyDescent="0.35">
      <c r="J928" s="15">
        <f t="shared" si="135"/>
        <v>72076</v>
      </c>
      <c r="K928" s="7">
        <v>927</v>
      </c>
      <c r="L928" s="16">
        <f t="shared" si="132"/>
        <v>0</v>
      </c>
      <c r="M928" s="16">
        <f t="shared" si="133"/>
        <v>0</v>
      </c>
      <c r="N928" s="16">
        <f t="shared" si="129"/>
        <v>0</v>
      </c>
      <c r="O928" s="16">
        <f t="shared" si="134"/>
        <v>30000</v>
      </c>
      <c r="P928" s="16">
        <f t="shared" si="130"/>
        <v>30000</v>
      </c>
      <c r="Q928" s="16">
        <f t="shared" si="131"/>
        <v>1.2892996892333031E-8</v>
      </c>
      <c r="S928">
        <f t="shared" si="136"/>
        <v>15</v>
      </c>
      <c r="T928">
        <f t="shared" si="137"/>
        <v>218908</v>
      </c>
    </row>
    <row r="929" spans="10:20" x14ac:dyDescent="0.35">
      <c r="J929" s="15">
        <f t="shared" si="135"/>
        <v>72107</v>
      </c>
      <c r="K929" s="7">
        <v>928</v>
      </c>
      <c r="L929" s="16">
        <f t="shared" si="132"/>
        <v>0</v>
      </c>
      <c r="M929" s="16">
        <f t="shared" si="133"/>
        <v>0</v>
      </c>
      <c r="N929" s="16">
        <f t="shared" si="129"/>
        <v>0</v>
      </c>
      <c r="O929" s="16">
        <f t="shared" si="134"/>
        <v>30000</v>
      </c>
      <c r="P929" s="16">
        <f t="shared" si="130"/>
        <v>30000</v>
      </c>
      <c r="Q929" s="16">
        <f t="shared" si="131"/>
        <v>1.2892996892333031E-8</v>
      </c>
      <c r="S929">
        <f t="shared" si="136"/>
        <v>16</v>
      </c>
      <c r="T929">
        <f t="shared" si="137"/>
        <v>218908</v>
      </c>
    </row>
    <row r="930" spans="10:20" x14ac:dyDescent="0.35">
      <c r="J930" s="15">
        <f t="shared" si="135"/>
        <v>72137</v>
      </c>
      <c r="K930" s="7">
        <v>929</v>
      </c>
      <c r="L930" s="16">
        <f t="shared" si="132"/>
        <v>0</v>
      </c>
      <c r="M930" s="16">
        <f t="shared" si="133"/>
        <v>0</v>
      </c>
      <c r="N930" s="16">
        <f t="shared" si="129"/>
        <v>0</v>
      </c>
      <c r="O930" s="16">
        <f t="shared" si="134"/>
        <v>30000</v>
      </c>
      <c r="P930" s="16">
        <f t="shared" si="130"/>
        <v>30000</v>
      </c>
      <c r="Q930" s="16">
        <f t="shared" si="131"/>
        <v>1.2892996892333031E-8</v>
      </c>
      <c r="S930">
        <f t="shared" si="136"/>
        <v>17</v>
      </c>
      <c r="T930">
        <f t="shared" si="137"/>
        <v>218908</v>
      </c>
    </row>
    <row r="931" spans="10:20" x14ac:dyDescent="0.35">
      <c r="J931" s="15">
        <f t="shared" si="135"/>
        <v>72168</v>
      </c>
      <c r="K931" s="7">
        <v>930</v>
      </c>
      <c r="L931" s="16">
        <f t="shared" si="132"/>
        <v>0</v>
      </c>
      <c r="M931" s="16">
        <f t="shared" si="133"/>
        <v>0</v>
      </c>
      <c r="N931" s="16">
        <f t="shared" si="129"/>
        <v>0</v>
      </c>
      <c r="O931" s="16">
        <f t="shared" si="134"/>
        <v>30000</v>
      </c>
      <c r="P931" s="16">
        <f t="shared" si="130"/>
        <v>30000</v>
      </c>
      <c r="Q931" s="16">
        <f t="shared" si="131"/>
        <v>1.2892996892333031E-8</v>
      </c>
      <c r="S931">
        <f t="shared" si="136"/>
        <v>18</v>
      </c>
      <c r="T931">
        <f t="shared" si="137"/>
        <v>218908</v>
      </c>
    </row>
    <row r="932" spans="10:20" x14ac:dyDescent="0.35">
      <c r="J932" s="15">
        <f t="shared" si="135"/>
        <v>72199</v>
      </c>
      <c r="K932" s="7">
        <v>931</v>
      </c>
      <c r="L932" s="16">
        <f t="shared" si="132"/>
        <v>0</v>
      </c>
      <c r="M932" s="16">
        <f t="shared" si="133"/>
        <v>0</v>
      </c>
      <c r="N932" s="16">
        <f t="shared" si="129"/>
        <v>0</v>
      </c>
      <c r="O932" s="16">
        <f t="shared" si="134"/>
        <v>30000</v>
      </c>
      <c r="P932" s="16">
        <f t="shared" si="130"/>
        <v>30000</v>
      </c>
      <c r="Q932" s="16">
        <f t="shared" si="131"/>
        <v>1.2892996892333031E-8</v>
      </c>
      <c r="S932">
        <f t="shared" si="136"/>
        <v>19</v>
      </c>
      <c r="T932">
        <f t="shared" si="137"/>
        <v>218908</v>
      </c>
    </row>
    <row r="933" spans="10:20" x14ac:dyDescent="0.35">
      <c r="J933" s="15">
        <f t="shared" si="135"/>
        <v>72229</v>
      </c>
      <c r="K933" s="7">
        <v>932</v>
      </c>
      <c r="L933" s="16">
        <f t="shared" si="132"/>
        <v>0</v>
      </c>
      <c r="M933" s="16">
        <f t="shared" si="133"/>
        <v>0</v>
      </c>
      <c r="N933" s="16">
        <f t="shared" si="129"/>
        <v>0</v>
      </c>
      <c r="O933" s="16">
        <f t="shared" si="134"/>
        <v>30000</v>
      </c>
      <c r="P933" s="16">
        <f t="shared" si="130"/>
        <v>30000</v>
      </c>
      <c r="Q933" s="16">
        <f t="shared" si="131"/>
        <v>1.2892996892333031E-8</v>
      </c>
      <c r="S933">
        <f t="shared" si="136"/>
        <v>20</v>
      </c>
      <c r="T933">
        <f t="shared" si="137"/>
        <v>218908</v>
      </c>
    </row>
    <row r="934" spans="10:20" x14ac:dyDescent="0.35">
      <c r="J934" s="15">
        <f t="shared" si="135"/>
        <v>72260</v>
      </c>
      <c r="K934" s="7">
        <v>933</v>
      </c>
      <c r="L934" s="16">
        <f t="shared" si="132"/>
        <v>0</v>
      </c>
      <c r="M934" s="16">
        <f t="shared" si="133"/>
        <v>0</v>
      </c>
      <c r="N934" s="16">
        <f t="shared" si="129"/>
        <v>0</v>
      </c>
      <c r="O934" s="16">
        <f t="shared" si="134"/>
        <v>30000</v>
      </c>
      <c r="P934" s="16">
        <f t="shared" si="130"/>
        <v>30000</v>
      </c>
      <c r="Q934" s="16">
        <f t="shared" si="131"/>
        <v>1.2892996892333031E-8</v>
      </c>
      <c r="S934">
        <f t="shared" si="136"/>
        <v>21</v>
      </c>
      <c r="T934">
        <f t="shared" si="137"/>
        <v>218908</v>
      </c>
    </row>
    <row r="935" spans="10:20" x14ac:dyDescent="0.35">
      <c r="J935" s="15">
        <f t="shared" si="135"/>
        <v>72290</v>
      </c>
      <c r="K935" s="7">
        <v>934</v>
      </c>
      <c r="L935" s="16">
        <f t="shared" si="132"/>
        <v>0</v>
      </c>
      <c r="M935" s="16">
        <f t="shared" si="133"/>
        <v>0</v>
      </c>
      <c r="N935" s="16">
        <f t="shared" si="129"/>
        <v>0</v>
      </c>
      <c r="O935" s="16">
        <f t="shared" si="134"/>
        <v>30000</v>
      </c>
      <c r="P935" s="16">
        <f t="shared" si="130"/>
        <v>30000</v>
      </c>
      <c r="Q935" s="16">
        <f t="shared" si="131"/>
        <v>1.2892996892333031E-8</v>
      </c>
      <c r="S935">
        <f t="shared" si="136"/>
        <v>22</v>
      </c>
      <c r="T935">
        <f t="shared" si="137"/>
        <v>218908</v>
      </c>
    </row>
    <row r="936" spans="10:20" x14ac:dyDescent="0.35">
      <c r="J936" s="15">
        <f t="shared" si="135"/>
        <v>72321</v>
      </c>
      <c r="K936" s="7">
        <v>935</v>
      </c>
      <c r="L936" s="16">
        <f t="shared" si="132"/>
        <v>0</v>
      </c>
      <c r="M936" s="16">
        <f t="shared" si="133"/>
        <v>0</v>
      </c>
      <c r="N936" s="16">
        <f t="shared" si="129"/>
        <v>0</v>
      </c>
      <c r="O936" s="16">
        <f t="shared" si="134"/>
        <v>30000</v>
      </c>
      <c r="P936" s="16">
        <f t="shared" si="130"/>
        <v>30000</v>
      </c>
      <c r="Q936" s="16">
        <f t="shared" si="131"/>
        <v>1.2892996892333031E-8</v>
      </c>
      <c r="S936">
        <f t="shared" si="136"/>
        <v>23</v>
      </c>
      <c r="T936">
        <f t="shared" si="137"/>
        <v>218908</v>
      </c>
    </row>
    <row r="937" spans="10:20" x14ac:dyDescent="0.35">
      <c r="J937" s="15">
        <f t="shared" si="135"/>
        <v>72352</v>
      </c>
      <c r="K937" s="7">
        <v>936</v>
      </c>
      <c r="L937" s="16">
        <f t="shared" si="132"/>
        <v>0</v>
      </c>
      <c r="M937" s="16">
        <f t="shared" si="133"/>
        <v>0</v>
      </c>
      <c r="N937" s="16">
        <f t="shared" si="129"/>
        <v>0</v>
      </c>
      <c r="O937" s="16">
        <f t="shared" si="134"/>
        <v>30000</v>
      </c>
      <c r="P937" s="16">
        <f t="shared" si="130"/>
        <v>30000</v>
      </c>
      <c r="Q937" s="16">
        <f t="shared" si="131"/>
        <v>1.2892996892333031E-8</v>
      </c>
      <c r="S937">
        <f t="shared" si="136"/>
        <v>24</v>
      </c>
      <c r="T937">
        <f t="shared" si="137"/>
        <v>218908</v>
      </c>
    </row>
    <row r="938" spans="10:20" x14ac:dyDescent="0.35">
      <c r="J938" s="15">
        <f t="shared" si="135"/>
        <v>72380</v>
      </c>
      <c r="K938" s="7">
        <v>937</v>
      </c>
      <c r="L938" s="16">
        <f t="shared" si="132"/>
        <v>0</v>
      </c>
      <c r="M938" s="16">
        <f t="shared" si="133"/>
        <v>0</v>
      </c>
      <c r="N938" s="16">
        <f t="shared" si="129"/>
        <v>0</v>
      </c>
      <c r="O938" s="16">
        <f t="shared" si="134"/>
        <v>30000</v>
      </c>
      <c r="P938" s="16">
        <f t="shared" si="130"/>
        <v>30000</v>
      </c>
      <c r="Q938" s="16">
        <f t="shared" si="131"/>
        <v>1.2892996892333031E-8</v>
      </c>
      <c r="S938">
        <f t="shared" si="136"/>
        <v>1</v>
      </c>
      <c r="T938">
        <f t="shared" si="137"/>
        <v>221097</v>
      </c>
    </row>
    <row r="939" spans="10:20" x14ac:dyDescent="0.35">
      <c r="J939" s="15">
        <f t="shared" si="135"/>
        <v>72411</v>
      </c>
      <c r="K939" s="7">
        <v>938</v>
      </c>
      <c r="L939" s="16">
        <f t="shared" si="132"/>
        <v>0</v>
      </c>
      <c r="M939" s="16">
        <f t="shared" si="133"/>
        <v>0</v>
      </c>
      <c r="N939" s="16">
        <f t="shared" si="129"/>
        <v>0</v>
      </c>
      <c r="O939" s="16">
        <f t="shared" si="134"/>
        <v>30000</v>
      </c>
      <c r="P939" s="16">
        <f t="shared" si="130"/>
        <v>30000</v>
      </c>
      <c r="Q939" s="16">
        <f t="shared" si="131"/>
        <v>1.2892996892333031E-8</v>
      </c>
      <c r="S939">
        <f t="shared" si="136"/>
        <v>2</v>
      </c>
      <c r="T939">
        <f t="shared" si="137"/>
        <v>221097</v>
      </c>
    </row>
    <row r="940" spans="10:20" x14ac:dyDescent="0.35">
      <c r="J940" s="15">
        <f t="shared" si="135"/>
        <v>72441</v>
      </c>
      <c r="K940" s="7">
        <v>939</v>
      </c>
      <c r="L940" s="16">
        <f t="shared" si="132"/>
        <v>0</v>
      </c>
      <c r="M940" s="16">
        <f t="shared" si="133"/>
        <v>0</v>
      </c>
      <c r="N940" s="16">
        <f t="shared" si="129"/>
        <v>0</v>
      </c>
      <c r="O940" s="16">
        <f t="shared" si="134"/>
        <v>30000</v>
      </c>
      <c r="P940" s="16">
        <f t="shared" si="130"/>
        <v>30000</v>
      </c>
      <c r="Q940" s="16">
        <f t="shared" si="131"/>
        <v>1.2892996892333031E-8</v>
      </c>
      <c r="S940">
        <f t="shared" si="136"/>
        <v>3</v>
      </c>
      <c r="T940">
        <f t="shared" si="137"/>
        <v>221097</v>
      </c>
    </row>
    <row r="941" spans="10:20" x14ac:dyDescent="0.35">
      <c r="J941" s="15">
        <f t="shared" si="135"/>
        <v>72472</v>
      </c>
      <c r="K941" s="7">
        <v>940</v>
      </c>
      <c r="L941" s="16">
        <f t="shared" si="132"/>
        <v>0</v>
      </c>
      <c r="M941" s="16">
        <f t="shared" si="133"/>
        <v>0</v>
      </c>
      <c r="N941" s="16">
        <f t="shared" si="129"/>
        <v>0</v>
      </c>
      <c r="O941" s="16">
        <f t="shared" si="134"/>
        <v>30000</v>
      </c>
      <c r="P941" s="16">
        <f t="shared" si="130"/>
        <v>30000</v>
      </c>
      <c r="Q941" s="16">
        <f t="shared" si="131"/>
        <v>1.2892996892333031E-8</v>
      </c>
      <c r="S941">
        <f t="shared" si="136"/>
        <v>4</v>
      </c>
      <c r="T941">
        <f t="shared" si="137"/>
        <v>221097</v>
      </c>
    </row>
    <row r="942" spans="10:20" x14ac:dyDescent="0.35">
      <c r="J942" s="15">
        <f t="shared" si="135"/>
        <v>72502</v>
      </c>
      <c r="K942" s="7">
        <v>941</v>
      </c>
      <c r="L942" s="16">
        <f t="shared" si="132"/>
        <v>0</v>
      </c>
      <c r="M942" s="16">
        <f t="shared" si="133"/>
        <v>0</v>
      </c>
      <c r="N942" s="16">
        <f t="shared" ref="N942:N1005" si="138">+M942+L942</f>
        <v>0</v>
      </c>
      <c r="O942" s="16">
        <f t="shared" si="134"/>
        <v>30000</v>
      </c>
      <c r="P942" s="16">
        <f t="shared" ref="P942:P1005" si="139">+O942+N942</f>
        <v>30000</v>
      </c>
      <c r="Q942" s="16">
        <f t="shared" ref="Q942:Q1005" si="140">+Q941-L942</f>
        <v>1.2892996892333031E-8</v>
      </c>
      <c r="S942">
        <f t="shared" si="136"/>
        <v>5</v>
      </c>
      <c r="T942">
        <f t="shared" si="137"/>
        <v>221097</v>
      </c>
    </row>
    <row r="943" spans="10:20" x14ac:dyDescent="0.35">
      <c r="J943" s="15">
        <f t="shared" si="135"/>
        <v>72533</v>
      </c>
      <c r="K943" s="7">
        <v>942</v>
      </c>
      <c r="L943" s="16">
        <f t="shared" si="132"/>
        <v>0</v>
      </c>
      <c r="M943" s="16">
        <f t="shared" si="133"/>
        <v>0</v>
      </c>
      <c r="N943" s="16">
        <f t="shared" si="138"/>
        <v>0</v>
      </c>
      <c r="O943" s="16">
        <f t="shared" si="134"/>
        <v>30000</v>
      </c>
      <c r="P943" s="16">
        <f t="shared" si="139"/>
        <v>30000</v>
      </c>
      <c r="Q943" s="16">
        <f t="shared" si="140"/>
        <v>1.2892996892333031E-8</v>
      </c>
      <c r="S943">
        <f t="shared" si="136"/>
        <v>6</v>
      </c>
      <c r="T943">
        <f t="shared" si="137"/>
        <v>221097</v>
      </c>
    </row>
    <row r="944" spans="10:20" x14ac:dyDescent="0.35">
      <c r="J944" s="15">
        <f t="shared" si="135"/>
        <v>72564</v>
      </c>
      <c r="K944" s="7">
        <v>943</v>
      </c>
      <c r="L944" s="16">
        <f t="shared" si="132"/>
        <v>0</v>
      </c>
      <c r="M944" s="16">
        <f t="shared" si="133"/>
        <v>0</v>
      </c>
      <c r="N944" s="16">
        <f t="shared" si="138"/>
        <v>0</v>
      </c>
      <c r="O944" s="16">
        <f t="shared" si="134"/>
        <v>30000</v>
      </c>
      <c r="P944" s="16">
        <f t="shared" si="139"/>
        <v>30000</v>
      </c>
      <c r="Q944" s="16">
        <f t="shared" si="140"/>
        <v>1.2892996892333031E-8</v>
      </c>
      <c r="S944">
        <f t="shared" si="136"/>
        <v>7</v>
      </c>
      <c r="T944">
        <f t="shared" si="137"/>
        <v>221097</v>
      </c>
    </row>
    <row r="945" spans="10:20" x14ac:dyDescent="0.35">
      <c r="J945" s="15">
        <f t="shared" si="135"/>
        <v>72594</v>
      </c>
      <c r="K945" s="7">
        <v>944</v>
      </c>
      <c r="L945" s="16">
        <f t="shared" si="132"/>
        <v>0</v>
      </c>
      <c r="M945" s="16">
        <f t="shared" si="133"/>
        <v>0</v>
      </c>
      <c r="N945" s="16">
        <f t="shared" si="138"/>
        <v>0</v>
      </c>
      <c r="O945" s="16">
        <f t="shared" si="134"/>
        <v>30000</v>
      </c>
      <c r="P945" s="16">
        <f t="shared" si="139"/>
        <v>30000</v>
      </c>
      <c r="Q945" s="16">
        <f t="shared" si="140"/>
        <v>1.2892996892333031E-8</v>
      </c>
      <c r="S945">
        <f t="shared" si="136"/>
        <v>8</v>
      </c>
      <c r="T945">
        <f t="shared" si="137"/>
        <v>221097</v>
      </c>
    </row>
    <row r="946" spans="10:20" x14ac:dyDescent="0.35">
      <c r="J946" s="15">
        <f t="shared" si="135"/>
        <v>72625</v>
      </c>
      <c r="K946" s="7">
        <v>945</v>
      </c>
      <c r="L946" s="16">
        <f t="shared" si="132"/>
        <v>0</v>
      </c>
      <c r="M946" s="16">
        <f t="shared" si="133"/>
        <v>0</v>
      </c>
      <c r="N946" s="16">
        <f t="shared" si="138"/>
        <v>0</v>
      </c>
      <c r="O946" s="16">
        <f t="shared" si="134"/>
        <v>30000</v>
      </c>
      <c r="P946" s="16">
        <f t="shared" si="139"/>
        <v>30000</v>
      </c>
      <c r="Q946" s="16">
        <f t="shared" si="140"/>
        <v>1.2892996892333031E-8</v>
      </c>
      <c r="S946">
        <f t="shared" si="136"/>
        <v>9</v>
      </c>
      <c r="T946">
        <f t="shared" si="137"/>
        <v>221097</v>
      </c>
    </row>
    <row r="947" spans="10:20" x14ac:dyDescent="0.35">
      <c r="J947" s="15">
        <f t="shared" si="135"/>
        <v>72655</v>
      </c>
      <c r="K947" s="7">
        <v>946</v>
      </c>
      <c r="L947" s="16">
        <f t="shared" si="132"/>
        <v>0</v>
      </c>
      <c r="M947" s="16">
        <f t="shared" si="133"/>
        <v>0</v>
      </c>
      <c r="N947" s="16">
        <f t="shared" si="138"/>
        <v>0</v>
      </c>
      <c r="O947" s="16">
        <f t="shared" si="134"/>
        <v>30000</v>
      </c>
      <c r="P947" s="16">
        <f t="shared" si="139"/>
        <v>30000</v>
      </c>
      <c r="Q947" s="16">
        <f t="shared" si="140"/>
        <v>1.2892996892333031E-8</v>
      </c>
      <c r="S947">
        <f t="shared" si="136"/>
        <v>10</v>
      </c>
      <c r="T947">
        <f t="shared" si="137"/>
        <v>221097</v>
      </c>
    </row>
    <row r="948" spans="10:20" x14ac:dyDescent="0.35">
      <c r="J948" s="15">
        <f t="shared" si="135"/>
        <v>72686</v>
      </c>
      <c r="K948" s="7">
        <v>947</v>
      </c>
      <c r="L948" s="16">
        <f t="shared" si="132"/>
        <v>0</v>
      </c>
      <c r="M948" s="16">
        <f t="shared" si="133"/>
        <v>0</v>
      </c>
      <c r="N948" s="16">
        <f t="shared" si="138"/>
        <v>0</v>
      </c>
      <c r="O948" s="16">
        <f t="shared" si="134"/>
        <v>30000</v>
      </c>
      <c r="P948" s="16">
        <f t="shared" si="139"/>
        <v>30000</v>
      </c>
      <c r="Q948" s="16">
        <f t="shared" si="140"/>
        <v>1.2892996892333031E-8</v>
      </c>
      <c r="S948">
        <f t="shared" si="136"/>
        <v>11</v>
      </c>
      <c r="T948">
        <f t="shared" si="137"/>
        <v>221097</v>
      </c>
    </row>
    <row r="949" spans="10:20" x14ac:dyDescent="0.35">
      <c r="J949" s="15">
        <f t="shared" si="135"/>
        <v>72717</v>
      </c>
      <c r="K949" s="7">
        <v>948</v>
      </c>
      <c r="L949" s="16">
        <f t="shared" si="132"/>
        <v>0</v>
      </c>
      <c r="M949" s="16">
        <f t="shared" si="133"/>
        <v>0</v>
      </c>
      <c r="N949" s="16">
        <f t="shared" si="138"/>
        <v>0</v>
      </c>
      <c r="O949" s="16">
        <f t="shared" si="134"/>
        <v>30000</v>
      </c>
      <c r="P949" s="16">
        <f t="shared" si="139"/>
        <v>30000</v>
      </c>
      <c r="Q949" s="16">
        <f t="shared" si="140"/>
        <v>1.2892996892333031E-8</v>
      </c>
      <c r="S949">
        <f t="shared" si="136"/>
        <v>12</v>
      </c>
      <c r="T949">
        <f t="shared" si="137"/>
        <v>221097</v>
      </c>
    </row>
    <row r="950" spans="10:20" x14ac:dyDescent="0.35">
      <c r="J950" s="15">
        <f t="shared" si="135"/>
        <v>72745</v>
      </c>
      <c r="K950" s="7">
        <v>949</v>
      </c>
      <c r="L950" s="16">
        <f t="shared" si="132"/>
        <v>0</v>
      </c>
      <c r="M950" s="16">
        <f t="shared" si="133"/>
        <v>0</v>
      </c>
      <c r="N950" s="16">
        <f t="shared" si="138"/>
        <v>0</v>
      </c>
      <c r="O950" s="16">
        <f t="shared" si="134"/>
        <v>30000</v>
      </c>
      <c r="P950" s="16">
        <f t="shared" si="139"/>
        <v>30000</v>
      </c>
      <c r="Q950" s="16">
        <f t="shared" si="140"/>
        <v>1.2892996892333031E-8</v>
      </c>
      <c r="S950">
        <f t="shared" si="136"/>
        <v>13</v>
      </c>
      <c r="T950">
        <f t="shared" si="137"/>
        <v>221097</v>
      </c>
    </row>
    <row r="951" spans="10:20" x14ac:dyDescent="0.35">
      <c r="J951" s="15">
        <f t="shared" si="135"/>
        <v>72776</v>
      </c>
      <c r="K951" s="7">
        <v>950</v>
      </c>
      <c r="L951" s="16">
        <f t="shared" si="132"/>
        <v>0</v>
      </c>
      <c r="M951" s="16">
        <f t="shared" si="133"/>
        <v>0</v>
      </c>
      <c r="N951" s="16">
        <f t="shared" si="138"/>
        <v>0</v>
      </c>
      <c r="O951" s="16">
        <f t="shared" si="134"/>
        <v>30000</v>
      </c>
      <c r="P951" s="16">
        <f t="shared" si="139"/>
        <v>30000</v>
      </c>
      <c r="Q951" s="16">
        <f t="shared" si="140"/>
        <v>1.2892996892333031E-8</v>
      </c>
      <c r="S951">
        <f t="shared" si="136"/>
        <v>14</v>
      </c>
      <c r="T951">
        <f t="shared" si="137"/>
        <v>221097</v>
      </c>
    </row>
    <row r="952" spans="10:20" x14ac:dyDescent="0.35">
      <c r="J952" s="15">
        <f t="shared" si="135"/>
        <v>72806</v>
      </c>
      <c r="K952" s="7">
        <v>951</v>
      </c>
      <c r="L952" s="16">
        <f t="shared" si="132"/>
        <v>0</v>
      </c>
      <c r="M952" s="16">
        <f t="shared" si="133"/>
        <v>0</v>
      </c>
      <c r="N952" s="16">
        <f t="shared" si="138"/>
        <v>0</v>
      </c>
      <c r="O952" s="16">
        <f t="shared" si="134"/>
        <v>30000</v>
      </c>
      <c r="P952" s="16">
        <f t="shared" si="139"/>
        <v>30000</v>
      </c>
      <c r="Q952" s="16">
        <f t="shared" si="140"/>
        <v>1.2892996892333031E-8</v>
      </c>
      <c r="S952">
        <f t="shared" si="136"/>
        <v>15</v>
      </c>
      <c r="T952">
        <f t="shared" si="137"/>
        <v>221097</v>
      </c>
    </row>
    <row r="953" spans="10:20" x14ac:dyDescent="0.35">
      <c r="J953" s="15">
        <f t="shared" si="135"/>
        <v>72837</v>
      </c>
      <c r="K953" s="7">
        <v>952</v>
      </c>
      <c r="L953" s="16">
        <f t="shared" si="132"/>
        <v>0</v>
      </c>
      <c r="M953" s="16">
        <f t="shared" si="133"/>
        <v>0</v>
      </c>
      <c r="N953" s="16">
        <f t="shared" si="138"/>
        <v>0</v>
      </c>
      <c r="O953" s="16">
        <f t="shared" si="134"/>
        <v>30000</v>
      </c>
      <c r="P953" s="16">
        <f t="shared" si="139"/>
        <v>30000</v>
      </c>
      <c r="Q953" s="16">
        <f t="shared" si="140"/>
        <v>1.2892996892333031E-8</v>
      </c>
      <c r="S953">
        <f t="shared" si="136"/>
        <v>16</v>
      </c>
      <c r="T953">
        <f t="shared" si="137"/>
        <v>221097</v>
      </c>
    </row>
    <row r="954" spans="10:20" x14ac:dyDescent="0.35">
      <c r="J954" s="15">
        <f t="shared" si="135"/>
        <v>72867</v>
      </c>
      <c r="K954" s="7">
        <v>953</v>
      </c>
      <c r="L954" s="16">
        <f t="shared" si="132"/>
        <v>0</v>
      </c>
      <c r="M954" s="16">
        <f t="shared" si="133"/>
        <v>0</v>
      </c>
      <c r="N954" s="16">
        <f t="shared" si="138"/>
        <v>0</v>
      </c>
      <c r="O954" s="16">
        <f t="shared" si="134"/>
        <v>30000</v>
      </c>
      <c r="P954" s="16">
        <f t="shared" si="139"/>
        <v>30000</v>
      </c>
      <c r="Q954" s="16">
        <f t="shared" si="140"/>
        <v>1.2892996892333031E-8</v>
      </c>
      <c r="S954">
        <f t="shared" si="136"/>
        <v>17</v>
      </c>
      <c r="T954">
        <f t="shared" si="137"/>
        <v>221097</v>
      </c>
    </row>
    <row r="955" spans="10:20" x14ac:dyDescent="0.35">
      <c r="J955" s="15">
        <f t="shared" si="135"/>
        <v>72898</v>
      </c>
      <c r="K955" s="7">
        <v>954</v>
      </c>
      <c r="L955" s="16">
        <f t="shared" si="132"/>
        <v>0</v>
      </c>
      <c r="M955" s="16">
        <f t="shared" si="133"/>
        <v>0</v>
      </c>
      <c r="N955" s="16">
        <f t="shared" si="138"/>
        <v>0</v>
      </c>
      <c r="O955" s="16">
        <f t="shared" si="134"/>
        <v>30000</v>
      </c>
      <c r="P955" s="16">
        <f t="shared" si="139"/>
        <v>30000</v>
      </c>
      <c r="Q955" s="16">
        <f t="shared" si="140"/>
        <v>1.2892996892333031E-8</v>
      </c>
      <c r="S955">
        <f t="shared" si="136"/>
        <v>18</v>
      </c>
      <c r="T955">
        <f t="shared" si="137"/>
        <v>221097</v>
      </c>
    </row>
    <row r="956" spans="10:20" x14ac:dyDescent="0.35">
      <c r="J956" s="15">
        <f t="shared" si="135"/>
        <v>72929</v>
      </c>
      <c r="K956" s="7">
        <v>955</v>
      </c>
      <c r="L956" s="16">
        <f t="shared" si="132"/>
        <v>0</v>
      </c>
      <c r="M956" s="16">
        <f t="shared" si="133"/>
        <v>0</v>
      </c>
      <c r="N956" s="16">
        <f t="shared" si="138"/>
        <v>0</v>
      </c>
      <c r="O956" s="16">
        <f t="shared" si="134"/>
        <v>30000</v>
      </c>
      <c r="P956" s="16">
        <f t="shared" si="139"/>
        <v>30000</v>
      </c>
      <c r="Q956" s="16">
        <f t="shared" si="140"/>
        <v>1.2892996892333031E-8</v>
      </c>
      <c r="S956">
        <f t="shared" si="136"/>
        <v>19</v>
      </c>
      <c r="T956">
        <f t="shared" si="137"/>
        <v>221097</v>
      </c>
    </row>
    <row r="957" spans="10:20" x14ac:dyDescent="0.35">
      <c r="J957" s="15">
        <f t="shared" si="135"/>
        <v>72959</v>
      </c>
      <c r="K957" s="7">
        <v>956</v>
      </c>
      <c r="L957" s="16">
        <f t="shared" si="132"/>
        <v>0</v>
      </c>
      <c r="M957" s="16">
        <f t="shared" si="133"/>
        <v>0</v>
      </c>
      <c r="N957" s="16">
        <f t="shared" si="138"/>
        <v>0</v>
      </c>
      <c r="O957" s="16">
        <f t="shared" si="134"/>
        <v>30000</v>
      </c>
      <c r="P957" s="16">
        <f t="shared" si="139"/>
        <v>30000</v>
      </c>
      <c r="Q957" s="16">
        <f t="shared" si="140"/>
        <v>1.2892996892333031E-8</v>
      </c>
      <c r="S957">
        <f t="shared" si="136"/>
        <v>20</v>
      </c>
      <c r="T957">
        <f t="shared" si="137"/>
        <v>221097</v>
      </c>
    </row>
    <row r="958" spans="10:20" x14ac:dyDescent="0.35">
      <c r="J958" s="15">
        <f t="shared" si="135"/>
        <v>72990</v>
      </c>
      <c r="K958" s="7">
        <v>957</v>
      </c>
      <c r="L958" s="16">
        <f t="shared" si="132"/>
        <v>0</v>
      </c>
      <c r="M958" s="16">
        <f t="shared" si="133"/>
        <v>0</v>
      </c>
      <c r="N958" s="16">
        <f t="shared" si="138"/>
        <v>0</v>
      </c>
      <c r="O958" s="16">
        <f t="shared" si="134"/>
        <v>30000</v>
      </c>
      <c r="P958" s="16">
        <f t="shared" si="139"/>
        <v>30000</v>
      </c>
      <c r="Q958" s="16">
        <f t="shared" si="140"/>
        <v>1.2892996892333031E-8</v>
      </c>
      <c r="S958">
        <f t="shared" si="136"/>
        <v>21</v>
      </c>
      <c r="T958">
        <f t="shared" si="137"/>
        <v>221097</v>
      </c>
    </row>
    <row r="959" spans="10:20" x14ac:dyDescent="0.35">
      <c r="J959" s="15">
        <f t="shared" si="135"/>
        <v>73020</v>
      </c>
      <c r="K959" s="7">
        <v>958</v>
      </c>
      <c r="L959" s="16">
        <f t="shared" si="132"/>
        <v>0</v>
      </c>
      <c r="M959" s="16">
        <f t="shared" si="133"/>
        <v>0</v>
      </c>
      <c r="N959" s="16">
        <f t="shared" si="138"/>
        <v>0</v>
      </c>
      <c r="O959" s="16">
        <f t="shared" si="134"/>
        <v>30000</v>
      </c>
      <c r="P959" s="16">
        <f t="shared" si="139"/>
        <v>30000</v>
      </c>
      <c r="Q959" s="16">
        <f t="shared" si="140"/>
        <v>1.2892996892333031E-8</v>
      </c>
      <c r="S959">
        <f t="shared" si="136"/>
        <v>22</v>
      </c>
      <c r="T959">
        <f t="shared" si="137"/>
        <v>221097</v>
      </c>
    </row>
    <row r="960" spans="10:20" x14ac:dyDescent="0.35">
      <c r="J960" s="15">
        <f t="shared" si="135"/>
        <v>73051</v>
      </c>
      <c r="K960" s="7">
        <v>959</v>
      </c>
      <c r="L960" s="16">
        <f t="shared" si="132"/>
        <v>0</v>
      </c>
      <c r="M960" s="16">
        <f t="shared" si="133"/>
        <v>0</v>
      </c>
      <c r="N960" s="16">
        <f t="shared" si="138"/>
        <v>0</v>
      </c>
      <c r="O960" s="16">
        <f t="shared" si="134"/>
        <v>30000</v>
      </c>
      <c r="P960" s="16">
        <f t="shared" si="139"/>
        <v>30000</v>
      </c>
      <c r="Q960" s="16">
        <f t="shared" si="140"/>
        <v>1.2892996892333031E-8</v>
      </c>
      <c r="S960">
        <f t="shared" si="136"/>
        <v>23</v>
      </c>
      <c r="T960">
        <f t="shared" si="137"/>
        <v>221097</v>
      </c>
    </row>
    <row r="961" spans="10:20" x14ac:dyDescent="0.35">
      <c r="J961" s="15">
        <f t="shared" si="135"/>
        <v>73082</v>
      </c>
      <c r="K961" s="7">
        <v>960</v>
      </c>
      <c r="L961" s="16">
        <f t="shared" si="132"/>
        <v>0</v>
      </c>
      <c r="M961" s="16">
        <f t="shared" si="133"/>
        <v>0</v>
      </c>
      <c r="N961" s="16">
        <f t="shared" si="138"/>
        <v>0</v>
      </c>
      <c r="O961" s="16">
        <f t="shared" si="134"/>
        <v>30000</v>
      </c>
      <c r="P961" s="16">
        <f t="shared" si="139"/>
        <v>30000</v>
      </c>
      <c r="Q961" s="16">
        <f t="shared" si="140"/>
        <v>1.2892996892333031E-8</v>
      </c>
      <c r="S961">
        <f t="shared" si="136"/>
        <v>24</v>
      </c>
      <c r="T961">
        <f t="shared" si="137"/>
        <v>221097</v>
      </c>
    </row>
    <row r="962" spans="10:20" x14ac:dyDescent="0.35">
      <c r="J962" s="15">
        <f t="shared" si="135"/>
        <v>73110</v>
      </c>
      <c r="K962" s="7">
        <v>961</v>
      </c>
      <c r="L962" s="16">
        <f t="shared" ref="L962:L1025" si="141">IF(K962&gt;($C$10*12),0,-PPMT($C$4/12,K962,$C$10*12,$C$9))</f>
        <v>0</v>
      </c>
      <c r="M962" s="16">
        <f t="shared" ref="M962:M1025" si="142">IF(K962&gt;($C$10*12),0,-IPMT($C$4/12,K962,$C$10*12,$C$9))</f>
        <v>0</v>
      </c>
      <c r="N962" s="16">
        <f t="shared" si="138"/>
        <v>0</v>
      </c>
      <c r="O962" s="16">
        <f t="shared" ref="O962:O1025" si="143">+SUM($C$15:$C$17)</f>
        <v>30000</v>
      </c>
      <c r="P962" s="16">
        <f t="shared" si="139"/>
        <v>30000</v>
      </c>
      <c r="Q962" s="16">
        <f t="shared" si="140"/>
        <v>1.2892996892333031E-8</v>
      </c>
      <c r="S962">
        <f t="shared" si="136"/>
        <v>1</v>
      </c>
      <c r="T962">
        <f t="shared" si="137"/>
        <v>223307</v>
      </c>
    </row>
    <row r="963" spans="10:20" x14ac:dyDescent="0.35">
      <c r="J963" s="15">
        <f t="shared" si="135"/>
        <v>73141</v>
      </c>
      <c r="K963" s="7">
        <v>962</v>
      </c>
      <c r="L963" s="16">
        <f t="shared" si="141"/>
        <v>0</v>
      </c>
      <c r="M963" s="16">
        <f t="shared" si="142"/>
        <v>0</v>
      </c>
      <c r="N963" s="16">
        <f t="shared" si="138"/>
        <v>0</v>
      </c>
      <c r="O963" s="16">
        <f t="shared" si="143"/>
        <v>30000</v>
      </c>
      <c r="P963" s="16">
        <f t="shared" si="139"/>
        <v>30000</v>
      </c>
      <c r="Q963" s="16">
        <f t="shared" si="140"/>
        <v>1.2892996892333031E-8</v>
      </c>
      <c r="S963">
        <f t="shared" si="136"/>
        <v>2</v>
      </c>
      <c r="T963">
        <f t="shared" si="137"/>
        <v>223307</v>
      </c>
    </row>
    <row r="964" spans="10:20" x14ac:dyDescent="0.35">
      <c r="J964" s="15">
        <f t="shared" ref="J964:J1025" si="144">+EDATE(J963,1)</f>
        <v>73171</v>
      </c>
      <c r="K964" s="7">
        <v>963</v>
      </c>
      <c r="L964" s="16">
        <f t="shared" si="141"/>
        <v>0</v>
      </c>
      <c r="M964" s="16">
        <f t="shared" si="142"/>
        <v>0</v>
      </c>
      <c r="N964" s="16">
        <f t="shared" si="138"/>
        <v>0</v>
      </c>
      <c r="O964" s="16">
        <f t="shared" si="143"/>
        <v>30000</v>
      </c>
      <c r="P964" s="16">
        <f t="shared" si="139"/>
        <v>30000</v>
      </c>
      <c r="Q964" s="16">
        <f t="shared" si="140"/>
        <v>1.2892996892333031E-8</v>
      </c>
      <c r="S964">
        <f t="shared" ref="S964:S1025" si="145">+IF((S963+1)&gt;$G$4*12,1,S963+1)</f>
        <v>3</v>
      </c>
      <c r="T964">
        <f t="shared" ref="T964:T1025" si="146">+ROUNDDOWN(IF(S964=1,T963*(1+$G$6),T963),0)</f>
        <v>223307</v>
      </c>
    </row>
    <row r="965" spans="10:20" x14ac:dyDescent="0.35">
      <c r="J965" s="15">
        <f t="shared" si="144"/>
        <v>73202</v>
      </c>
      <c r="K965" s="7">
        <v>964</v>
      </c>
      <c r="L965" s="16">
        <f t="shared" si="141"/>
        <v>0</v>
      </c>
      <c r="M965" s="16">
        <f t="shared" si="142"/>
        <v>0</v>
      </c>
      <c r="N965" s="16">
        <f t="shared" si="138"/>
        <v>0</v>
      </c>
      <c r="O965" s="16">
        <f t="shared" si="143"/>
        <v>30000</v>
      </c>
      <c r="P965" s="16">
        <f t="shared" si="139"/>
        <v>30000</v>
      </c>
      <c r="Q965" s="16">
        <f t="shared" si="140"/>
        <v>1.2892996892333031E-8</v>
      </c>
      <c r="S965">
        <f t="shared" si="145"/>
        <v>4</v>
      </c>
      <c r="T965">
        <f t="shared" si="146"/>
        <v>223307</v>
      </c>
    </row>
    <row r="966" spans="10:20" x14ac:dyDescent="0.35">
      <c r="J966" s="15">
        <f t="shared" si="144"/>
        <v>73232</v>
      </c>
      <c r="K966" s="7">
        <v>965</v>
      </c>
      <c r="L966" s="16">
        <f t="shared" si="141"/>
        <v>0</v>
      </c>
      <c r="M966" s="16">
        <f t="shared" si="142"/>
        <v>0</v>
      </c>
      <c r="N966" s="16">
        <f t="shared" si="138"/>
        <v>0</v>
      </c>
      <c r="O966" s="16">
        <f t="shared" si="143"/>
        <v>30000</v>
      </c>
      <c r="P966" s="16">
        <f t="shared" si="139"/>
        <v>30000</v>
      </c>
      <c r="Q966" s="16">
        <f t="shared" si="140"/>
        <v>1.2892996892333031E-8</v>
      </c>
      <c r="S966">
        <f t="shared" si="145"/>
        <v>5</v>
      </c>
      <c r="T966">
        <f t="shared" si="146"/>
        <v>223307</v>
      </c>
    </row>
    <row r="967" spans="10:20" x14ac:dyDescent="0.35">
      <c r="J967" s="15">
        <f t="shared" si="144"/>
        <v>73263</v>
      </c>
      <c r="K967" s="7">
        <v>966</v>
      </c>
      <c r="L967" s="16">
        <f t="shared" si="141"/>
        <v>0</v>
      </c>
      <c r="M967" s="16">
        <f t="shared" si="142"/>
        <v>0</v>
      </c>
      <c r="N967" s="16">
        <f t="shared" si="138"/>
        <v>0</v>
      </c>
      <c r="O967" s="16">
        <f t="shared" si="143"/>
        <v>30000</v>
      </c>
      <c r="P967" s="16">
        <f t="shared" si="139"/>
        <v>30000</v>
      </c>
      <c r="Q967" s="16">
        <f t="shared" si="140"/>
        <v>1.2892996892333031E-8</v>
      </c>
      <c r="S967">
        <f t="shared" si="145"/>
        <v>6</v>
      </c>
      <c r="T967">
        <f t="shared" si="146"/>
        <v>223307</v>
      </c>
    </row>
    <row r="968" spans="10:20" x14ac:dyDescent="0.35">
      <c r="J968" s="15">
        <f t="shared" si="144"/>
        <v>73294</v>
      </c>
      <c r="K968" s="7">
        <v>967</v>
      </c>
      <c r="L968" s="16">
        <f t="shared" si="141"/>
        <v>0</v>
      </c>
      <c r="M968" s="16">
        <f t="shared" si="142"/>
        <v>0</v>
      </c>
      <c r="N968" s="16">
        <f t="shared" si="138"/>
        <v>0</v>
      </c>
      <c r="O968" s="16">
        <f t="shared" si="143"/>
        <v>30000</v>
      </c>
      <c r="P968" s="16">
        <f t="shared" si="139"/>
        <v>30000</v>
      </c>
      <c r="Q968" s="16">
        <f t="shared" si="140"/>
        <v>1.2892996892333031E-8</v>
      </c>
      <c r="S968">
        <f t="shared" si="145"/>
        <v>7</v>
      </c>
      <c r="T968">
        <f t="shared" si="146"/>
        <v>223307</v>
      </c>
    </row>
    <row r="969" spans="10:20" x14ac:dyDescent="0.35">
      <c r="J969" s="15">
        <f t="shared" si="144"/>
        <v>73324</v>
      </c>
      <c r="K969" s="7">
        <v>968</v>
      </c>
      <c r="L969" s="16">
        <f t="shared" si="141"/>
        <v>0</v>
      </c>
      <c r="M969" s="16">
        <f t="shared" si="142"/>
        <v>0</v>
      </c>
      <c r="N969" s="16">
        <f t="shared" si="138"/>
        <v>0</v>
      </c>
      <c r="O969" s="16">
        <f t="shared" si="143"/>
        <v>30000</v>
      </c>
      <c r="P969" s="16">
        <f t="shared" si="139"/>
        <v>30000</v>
      </c>
      <c r="Q969" s="16">
        <f t="shared" si="140"/>
        <v>1.2892996892333031E-8</v>
      </c>
      <c r="S969">
        <f t="shared" si="145"/>
        <v>8</v>
      </c>
      <c r="T969">
        <f t="shared" si="146"/>
        <v>223307</v>
      </c>
    </row>
    <row r="970" spans="10:20" x14ac:dyDescent="0.35">
      <c r="J970" s="15">
        <f t="shared" si="144"/>
        <v>73355</v>
      </c>
      <c r="K970" s="7">
        <v>969</v>
      </c>
      <c r="L970" s="16">
        <f t="shared" si="141"/>
        <v>0</v>
      </c>
      <c r="M970" s="16">
        <f t="shared" si="142"/>
        <v>0</v>
      </c>
      <c r="N970" s="16">
        <f t="shared" si="138"/>
        <v>0</v>
      </c>
      <c r="O970" s="16">
        <f t="shared" si="143"/>
        <v>30000</v>
      </c>
      <c r="P970" s="16">
        <f t="shared" si="139"/>
        <v>30000</v>
      </c>
      <c r="Q970" s="16">
        <f t="shared" si="140"/>
        <v>1.2892996892333031E-8</v>
      </c>
      <c r="S970">
        <f t="shared" si="145"/>
        <v>9</v>
      </c>
      <c r="T970">
        <f t="shared" si="146"/>
        <v>223307</v>
      </c>
    </row>
    <row r="971" spans="10:20" x14ac:dyDescent="0.35">
      <c r="J971" s="15">
        <f t="shared" si="144"/>
        <v>73385</v>
      </c>
      <c r="K971" s="7">
        <v>970</v>
      </c>
      <c r="L971" s="16">
        <f t="shared" si="141"/>
        <v>0</v>
      </c>
      <c r="M971" s="16">
        <f t="shared" si="142"/>
        <v>0</v>
      </c>
      <c r="N971" s="16">
        <f t="shared" si="138"/>
        <v>0</v>
      </c>
      <c r="O971" s="16">
        <f t="shared" si="143"/>
        <v>30000</v>
      </c>
      <c r="P971" s="16">
        <f t="shared" si="139"/>
        <v>30000</v>
      </c>
      <c r="Q971" s="16">
        <f t="shared" si="140"/>
        <v>1.2892996892333031E-8</v>
      </c>
      <c r="S971">
        <f t="shared" si="145"/>
        <v>10</v>
      </c>
      <c r="T971">
        <f t="shared" si="146"/>
        <v>223307</v>
      </c>
    </row>
    <row r="972" spans="10:20" x14ac:dyDescent="0.35">
      <c r="J972" s="15">
        <f t="shared" si="144"/>
        <v>73416</v>
      </c>
      <c r="K972" s="7">
        <v>971</v>
      </c>
      <c r="L972" s="16">
        <f t="shared" si="141"/>
        <v>0</v>
      </c>
      <c r="M972" s="16">
        <f t="shared" si="142"/>
        <v>0</v>
      </c>
      <c r="N972" s="16">
        <f t="shared" si="138"/>
        <v>0</v>
      </c>
      <c r="O972" s="16">
        <f t="shared" si="143"/>
        <v>30000</v>
      </c>
      <c r="P972" s="16">
        <f t="shared" si="139"/>
        <v>30000</v>
      </c>
      <c r="Q972" s="16">
        <f t="shared" si="140"/>
        <v>1.2892996892333031E-8</v>
      </c>
      <c r="S972">
        <f t="shared" si="145"/>
        <v>11</v>
      </c>
      <c r="T972">
        <f t="shared" si="146"/>
        <v>223307</v>
      </c>
    </row>
    <row r="973" spans="10:20" x14ac:dyDescent="0.35">
      <c r="J973" s="15">
        <f t="shared" si="144"/>
        <v>73447</v>
      </c>
      <c r="K973" s="7">
        <v>972</v>
      </c>
      <c r="L973" s="16">
        <f t="shared" si="141"/>
        <v>0</v>
      </c>
      <c r="M973" s="16">
        <f t="shared" si="142"/>
        <v>0</v>
      </c>
      <c r="N973" s="16">
        <f t="shared" si="138"/>
        <v>0</v>
      </c>
      <c r="O973" s="16">
        <f t="shared" si="143"/>
        <v>30000</v>
      </c>
      <c r="P973" s="16">
        <f t="shared" si="139"/>
        <v>30000</v>
      </c>
      <c r="Q973" s="16">
        <f t="shared" si="140"/>
        <v>1.2892996892333031E-8</v>
      </c>
      <c r="S973">
        <f t="shared" si="145"/>
        <v>12</v>
      </c>
      <c r="T973">
        <f t="shared" si="146"/>
        <v>223307</v>
      </c>
    </row>
    <row r="974" spans="10:20" x14ac:dyDescent="0.35">
      <c r="J974" s="15">
        <f t="shared" si="144"/>
        <v>73475</v>
      </c>
      <c r="K974" s="7">
        <v>973</v>
      </c>
      <c r="L974" s="16">
        <f t="shared" si="141"/>
        <v>0</v>
      </c>
      <c r="M974" s="16">
        <f t="shared" si="142"/>
        <v>0</v>
      </c>
      <c r="N974" s="16">
        <f t="shared" si="138"/>
        <v>0</v>
      </c>
      <c r="O974" s="16">
        <f t="shared" si="143"/>
        <v>30000</v>
      </c>
      <c r="P974" s="16">
        <f t="shared" si="139"/>
        <v>30000</v>
      </c>
      <c r="Q974" s="16">
        <f t="shared" si="140"/>
        <v>1.2892996892333031E-8</v>
      </c>
      <c r="S974">
        <f t="shared" si="145"/>
        <v>13</v>
      </c>
      <c r="T974">
        <f t="shared" si="146"/>
        <v>223307</v>
      </c>
    </row>
    <row r="975" spans="10:20" x14ac:dyDescent="0.35">
      <c r="J975" s="15">
        <f t="shared" si="144"/>
        <v>73506</v>
      </c>
      <c r="K975" s="7">
        <v>974</v>
      </c>
      <c r="L975" s="16">
        <f t="shared" si="141"/>
        <v>0</v>
      </c>
      <c r="M975" s="16">
        <f t="shared" si="142"/>
        <v>0</v>
      </c>
      <c r="N975" s="16">
        <f t="shared" si="138"/>
        <v>0</v>
      </c>
      <c r="O975" s="16">
        <f t="shared" si="143"/>
        <v>30000</v>
      </c>
      <c r="P975" s="16">
        <f t="shared" si="139"/>
        <v>30000</v>
      </c>
      <c r="Q975" s="16">
        <f t="shared" si="140"/>
        <v>1.2892996892333031E-8</v>
      </c>
      <c r="S975">
        <f t="shared" si="145"/>
        <v>14</v>
      </c>
      <c r="T975">
        <f t="shared" si="146"/>
        <v>223307</v>
      </c>
    </row>
    <row r="976" spans="10:20" x14ac:dyDescent="0.35">
      <c r="J976" s="15">
        <f t="shared" si="144"/>
        <v>73536</v>
      </c>
      <c r="K976" s="7">
        <v>975</v>
      </c>
      <c r="L976" s="16">
        <f t="shared" si="141"/>
        <v>0</v>
      </c>
      <c r="M976" s="16">
        <f t="shared" si="142"/>
        <v>0</v>
      </c>
      <c r="N976" s="16">
        <f t="shared" si="138"/>
        <v>0</v>
      </c>
      <c r="O976" s="16">
        <f t="shared" si="143"/>
        <v>30000</v>
      </c>
      <c r="P976" s="16">
        <f t="shared" si="139"/>
        <v>30000</v>
      </c>
      <c r="Q976" s="16">
        <f t="shared" si="140"/>
        <v>1.2892996892333031E-8</v>
      </c>
      <c r="S976">
        <f t="shared" si="145"/>
        <v>15</v>
      </c>
      <c r="T976">
        <f t="shared" si="146"/>
        <v>223307</v>
      </c>
    </row>
    <row r="977" spans="10:20" x14ac:dyDescent="0.35">
      <c r="J977" s="15">
        <f t="shared" si="144"/>
        <v>73567</v>
      </c>
      <c r="K977" s="7">
        <v>976</v>
      </c>
      <c r="L977" s="16">
        <f t="shared" si="141"/>
        <v>0</v>
      </c>
      <c r="M977" s="16">
        <f t="shared" si="142"/>
        <v>0</v>
      </c>
      <c r="N977" s="16">
        <f t="shared" si="138"/>
        <v>0</v>
      </c>
      <c r="O977" s="16">
        <f t="shared" si="143"/>
        <v>30000</v>
      </c>
      <c r="P977" s="16">
        <f t="shared" si="139"/>
        <v>30000</v>
      </c>
      <c r="Q977" s="16">
        <f t="shared" si="140"/>
        <v>1.2892996892333031E-8</v>
      </c>
      <c r="S977">
        <f t="shared" si="145"/>
        <v>16</v>
      </c>
      <c r="T977">
        <f t="shared" si="146"/>
        <v>223307</v>
      </c>
    </row>
    <row r="978" spans="10:20" x14ac:dyDescent="0.35">
      <c r="J978" s="15">
        <f t="shared" si="144"/>
        <v>73597</v>
      </c>
      <c r="K978" s="7">
        <v>977</v>
      </c>
      <c r="L978" s="16">
        <f t="shared" si="141"/>
        <v>0</v>
      </c>
      <c r="M978" s="16">
        <f t="shared" si="142"/>
        <v>0</v>
      </c>
      <c r="N978" s="16">
        <f t="shared" si="138"/>
        <v>0</v>
      </c>
      <c r="O978" s="16">
        <f t="shared" si="143"/>
        <v>30000</v>
      </c>
      <c r="P978" s="16">
        <f t="shared" si="139"/>
        <v>30000</v>
      </c>
      <c r="Q978" s="16">
        <f t="shared" si="140"/>
        <v>1.2892996892333031E-8</v>
      </c>
      <c r="S978">
        <f t="shared" si="145"/>
        <v>17</v>
      </c>
      <c r="T978">
        <f t="shared" si="146"/>
        <v>223307</v>
      </c>
    </row>
    <row r="979" spans="10:20" x14ac:dyDescent="0.35">
      <c r="J979" s="15">
        <f t="shared" si="144"/>
        <v>73628</v>
      </c>
      <c r="K979" s="7">
        <v>978</v>
      </c>
      <c r="L979" s="16">
        <f t="shared" si="141"/>
        <v>0</v>
      </c>
      <c r="M979" s="16">
        <f t="shared" si="142"/>
        <v>0</v>
      </c>
      <c r="N979" s="16">
        <f t="shared" si="138"/>
        <v>0</v>
      </c>
      <c r="O979" s="16">
        <f t="shared" si="143"/>
        <v>30000</v>
      </c>
      <c r="P979" s="16">
        <f t="shared" si="139"/>
        <v>30000</v>
      </c>
      <c r="Q979" s="16">
        <f t="shared" si="140"/>
        <v>1.2892996892333031E-8</v>
      </c>
      <c r="S979">
        <f t="shared" si="145"/>
        <v>18</v>
      </c>
      <c r="T979">
        <f t="shared" si="146"/>
        <v>223307</v>
      </c>
    </row>
    <row r="980" spans="10:20" x14ac:dyDescent="0.35">
      <c r="J980" s="15">
        <f t="shared" si="144"/>
        <v>73659</v>
      </c>
      <c r="K980" s="7">
        <v>979</v>
      </c>
      <c r="L980" s="16">
        <f t="shared" si="141"/>
        <v>0</v>
      </c>
      <c r="M980" s="16">
        <f t="shared" si="142"/>
        <v>0</v>
      </c>
      <c r="N980" s="16">
        <f t="shared" si="138"/>
        <v>0</v>
      </c>
      <c r="O980" s="16">
        <f t="shared" si="143"/>
        <v>30000</v>
      </c>
      <c r="P980" s="16">
        <f t="shared" si="139"/>
        <v>30000</v>
      </c>
      <c r="Q980" s="16">
        <f t="shared" si="140"/>
        <v>1.2892996892333031E-8</v>
      </c>
      <c r="S980">
        <f t="shared" si="145"/>
        <v>19</v>
      </c>
      <c r="T980">
        <f t="shared" si="146"/>
        <v>223307</v>
      </c>
    </row>
    <row r="981" spans="10:20" x14ac:dyDescent="0.35">
      <c r="J981" s="15">
        <f t="shared" si="144"/>
        <v>73689</v>
      </c>
      <c r="K981" s="7">
        <v>980</v>
      </c>
      <c r="L981" s="16">
        <f t="shared" si="141"/>
        <v>0</v>
      </c>
      <c r="M981" s="16">
        <f t="shared" si="142"/>
        <v>0</v>
      </c>
      <c r="N981" s="16">
        <f t="shared" si="138"/>
        <v>0</v>
      </c>
      <c r="O981" s="16">
        <f t="shared" si="143"/>
        <v>30000</v>
      </c>
      <c r="P981" s="16">
        <f t="shared" si="139"/>
        <v>30000</v>
      </c>
      <c r="Q981" s="16">
        <f t="shared" si="140"/>
        <v>1.2892996892333031E-8</v>
      </c>
      <c r="S981">
        <f t="shared" si="145"/>
        <v>20</v>
      </c>
      <c r="T981">
        <f t="shared" si="146"/>
        <v>223307</v>
      </c>
    </row>
    <row r="982" spans="10:20" x14ac:dyDescent="0.35">
      <c r="J982" s="15">
        <f t="shared" si="144"/>
        <v>73720</v>
      </c>
      <c r="K982" s="7">
        <v>981</v>
      </c>
      <c r="L982" s="16">
        <f t="shared" si="141"/>
        <v>0</v>
      </c>
      <c r="M982" s="16">
        <f t="shared" si="142"/>
        <v>0</v>
      </c>
      <c r="N982" s="16">
        <f t="shared" si="138"/>
        <v>0</v>
      </c>
      <c r="O982" s="16">
        <f t="shared" si="143"/>
        <v>30000</v>
      </c>
      <c r="P982" s="16">
        <f t="shared" si="139"/>
        <v>30000</v>
      </c>
      <c r="Q982" s="16">
        <f t="shared" si="140"/>
        <v>1.2892996892333031E-8</v>
      </c>
      <c r="S982">
        <f t="shared" si="145"/>
        <v>21</v>
      </c>
      <c r="T982">
        <f t="shared" si="146"/>
        <v>223307</v>
      </c>
    </row>
    <row r="983" spans="10:20" x14ac:dyDescent="0.35">
      <c r="J983" s="15">
        <f t="shared" si="144"/>
        <v>73750</v>
      </c>
      <c r="K983" s="7">
        <v>982</v>
      </c>
      <c r="L983" s="16">
        <f t="shared" si="141"/>
        <v>0</v>
      </c>
      <c r="M983" s="16">
        <f t="shared" si="142"/>
        <v>0</v>
      </c>
      <c r="N983" s="16">
        <f t="shared" si="138"/>
        <v>0</v>
      </c>
      <c r="O983" s="16">
        <f t="shared" si="143"/>
        <v>30000</v>
      </c>
      <c r="P983" s="16">
        <f t="shared" si="139"/>
        <v>30000</v>
      </c>
      <c r="Q983" s="16">
        <f t="shared" si="140"/>
        <v>1.2892996892333031E-8</v>
      </c>
      <c r="S983">
        <f t="shared" si="145"/>
        <v>22</v>
      </c>
      <c r="T983">
        <f t="shared" si="146"/>
        <v>223307</v>
      </c>
    </row>
    <row r="984" spans="10:20" x14ac:dyDescent="0.35">
      <c r="J984" s="15">
        <f t="shared" si="144"/>
        <v>73781</v>
      </c>
      <c r="K984" s="7">
        <v>983</v>
      </c>
      <c r="L984" s="16">
        <f t="shared" si="141"/>
        <v>0</v>
      </c>
      <c r="M984" s="16">
        <f t="shared" si="142"/>
        <v>0</v>
      </c>
      <c r="N984" s="16">
        <f t="shared" si="138"/>
        <v>0</v>
      </c>
      <c r="O984" s="16">
        <f t="shared" si="143"/>
        <v>30000</v>
      </c>
      <c r="P984" s="16">
        <f t="shared" si="139"/>
        <v>30000</v>
      </c>
      <c r="Q984" s="16">
        <f t="shared" si="140"/>
        <v>1.2892996892333031E-8</v>
      </c>
      <c r="S984">
        <f t="shared" si="145"/>
        <v>23</v>
      </c>
      <c r="T984">
        <f t="shared" si="146"/>
        <v>223307</v>
      </c>
    </row>
    <row r="985" spans="10:20" x14ac:dyDescent="0.35">
      <c r="J985" s="15">
        <f t="shared" si="144"/>
        <v>73812</v>
      </c>
      <c r="K985" s="7">
        <v>984</v>
      </c>
      <c r="L985" s="16">
        <f t="shared" si="141"/>
        <v>0</v>
      </c>
      <c r="M985" s="16">
        <f t="shared" si="142"/>
        <v>0</v>
      </c>
      <c r="N985" s="16">
        <f t="shared" si="138"/>
        <v>0</v>
      </c>
      <c r="O985" s="16">
        <f t="shared" si="143"/>
        <v>30000</v>
      </c>
      <c r="P985" s="16">
        <f t="shared" si="139"/>
        <v>30000</v>
      </c>
      <c r="Q985" s="16">
        <f t="shared" si="140"/>
        <v>1.2892996892333031E-8</v>
      </c>
      <c r="S985">
        <f t="shared" si="145"/>
        <v>24</v>
      </c>
      <c r="T985">
        <f t="shared" si="146"/>
        <v>223307</v>
      </c>
    </row>
    <row r="986" spans="10:20" x14ac:dyDescent="0.35">
      <c r="J986" s="15">
        <f t="shared" si="144"/>
        <v>73840</v>
      </c>
      <c r="K986" s="7">
        <v>985</v>
      </c>
      <c r="L986" s="16">
        <f t="shared" si="141"/>
        <v>0</v>
      </c>
      <c r="M986" s="16">
        <f t="shared" si="142"/>
        <v>0</v>
      </c>
      <c r="N986" s="16">
        <f t="shared" si="138"/>
        <v>0</v>
      </c>
      <c r="O986" s="16">
        <f t="shared" si="143"/>
        <v>30000</v>
      </c>
      <c r="P986" s="16">
        <f t="shared" si="139"/>
        <v>30000</v>
      </c>
      <c r="Q986" s="16">
        <f t="shared" si="140"/>
        <v>1.2892996892333031E-8</v>
      </c>
      <c r="S986">
        <f t="shared" si="145"/>
        <v>1</v>
      </c>
      <c r="T986">
        <f t="shared" si="146"/>
        <v>225540</v>
      </c>
    </row>
    <row r="987" spans="10:20" x14ac:dyDescent="0.35">
      <c r="J987" s="15">
        <f t="shared" si="144"/>
        <v>73871</v>
      </c>
      <c r="K987" s="7">
        <v>986</v>
      </c>
      <c r="L987" s="16">
        <f t="shared" si="141"/>
        <v>0</v>
      </c>
      <c r="M987" s="16">
        <f t="shared" si="142"/>
        <v>0</v>
      </c>
      <c r="N987" s="16">
        <f t="shared" si="138"/>
        <v>0</v>
      </c>
      <c r="O987" s="16">
        <f t="shared" si="143"/>
        <v>30000</v>
      </c>
      <c r="P987" s="16">
        <f t="shared" si="139"/>
        <v>30000</v>
      </c>
      <c r="Q987" s="16">
        <f t="shared" si="140"/>
        <v>1.2892996892333031E-8</v>
      </c>
      <c r="S987">
        <f t="shared" si="145"/>
        <v>2</v>
      </c>
      <c r="T987">
        <f t="shared" si="146"/>
        <v>225540</v>
      </c>
    </row>
    <row r="988" spans="10:20" x14ac:dyDescent="0.35">
      <c r="J988" s="15">
        <f t="shared" si="144"/>
        <v>73901</v>
      </c>
      <c r="K988" s="7">
        <v>987</v>
      </c>
      <c r="L988" s="16">
        <f t="shared" si="141"/>
        <v>0</v>
      </c>
      <c r="M988" s="16">
        <f t="shared" si="142"/>
        <v>0</v>
      </c>
      <c r="N988" s="16">
        <f t="shared" si="138"/>
        <v>0</v>
      </c>
      <c r="O988" s="16">
        <f t="shared" si="143"/>
        <v>30000</v>
      </c>
      <c r="P988" s="16">
        <f t="shared" si="139"/>
        <v>30000</v>
      </c>
      <c r="Q988" s="16">
        <f t="shared" si="140"/>
        <v>1.2892996892333031E-8</v>
      </c>
      <c r="S988">
        <f t="shared" si="145"/>
        <v>3</v>
      </c>
      <c r="T988">
        <f t="shared" si="146"/>
        <v>225540</v>
      </c>
    </row>
    <row r="989" spans="10:20" x14ac:dyDescent="0.35">
      <c r="J989" s="15">
        <f t="shared" si="144"/>
        <v>73932</v>
      </c>
      <c r="K989" s="7">
        <v>988</v>
      </c>
      <c r="L989" s="16">
        <f t="shared" si="141"/>
        <v>0</v>
      </c>
      <c r="M989" s="16">
        <f t="shared" si="142"/>
        <v>0</v>
      </c>
      <c r="N989" s="16">
        <f t="shared" si="138"/>
        <v>0</v>
      </c>
      <c r="O989" s="16">
        <f t="shared" si="143"/>
        <v>30000</v>
      </c>
      <c r="P989" s="16">
        <f t="shared" si="139"/>
        <v>30000</v>
      </c>
      <c r="Q989" s="16">
        <f t="shared" si="140"/>
        <v>1.2892996892333031E-8</v>
      </c>
      <c r="S989">
        <f t="shared" si="145"/>
        <v>4</v>
      </c>
      <c r="T989">
        <f t="shared" si="146"/>
        <v>225540</v>
      </c>
    </row>
    <row r="990" spans="10:20" x14ac:dyDescent="0.35">
      <c r="J990" s="15">
        <f t="shared" si="144"/>
        <v>73962</v>
      </c>
      <c r="K990" s="7">
        <v>989</v>
      </c>
      <c r="L990" s="16">
        <f t="shared" si="141"/>
        <v>0</v>
      </c>
      <c r="M990" s="16">
        <f t="shared" si="142"/>
        <v>0</v>
      </c>
      <c r="N990" s="16">
        <f t="shared" si="138"/>
        <v>0</v>
      </c>
      <c r="O990" s="16">
        <f t="shared" si="143"/>
        <v>30000</v>
      </c>
      <c r="P990" s="16">
        <f t="shared" si="139"/>
        <v>30000</v>
      </c>
      <c r="Q990" s="16">
        <f t="shared" si="140"/>
        <v>1.2892996892333031E-8</v>
      </c>
      <c r="S990">
        <f t="shared" si="145"/>
        <v>5</v>
      </c>
      <c r="T990">
        <f t="shared" si="146"/>
        <v>225540</v>
      </c>
    </row>
    <row r="991" spans="10:20" x14ac:dyDescent="0.35">
      <c r="J991" s="15">
        <f t="shared" si="144"/>
        <v>73993</v>
      </c>
      <c r="K991" s="7">
        <v>990</v>
      </c>
      <c r="L991" s="16">
        <f t="shared" si="141"/>
        <v>0</v>
      </c>
      <c r="M991" s="16">
        <f t="shared" si="142"/>
        <v>0</v>
      </c>
      <c r="N991" s="16">
        <f t="shared" si="138"/>
        <v>0</v>
      </c>
      <c r="O991" s="16">
        <f t="shared" si="143"/>
        <v>30000</v>
      </c>
      <c r="P991" s="16">
        <f t="shared" si="139"/>
        <v>30000</v>
      </c>
      <c r="Q991" s="16">
        <f t="shared" si="140"/>
        <v>1.2892996892333031E-8</v>
      </c>
      <c r="S991">
        <f t="shared" si="145"/>
        <v>6</v>
      </c>
      <c r="T991">
        <f t="shared" si="146"/>
        <v>225540</v>
      </c>
    </row>
    <row r="992" spans="10:20" x14ac:dyDescent="0.35">
      <c r="J992" s="15">
        <f t="shared" si="144"/>
        <v>74024</v>
      </c>
      <c r="K992" s="7">
        <v>991</v>
      </c>
      <c r="L992" s="16">
        <f t="shared" si="141"/>
        <v>0</v>
      </c>
      <c r="M992" s="16">
        <f t="shared" si="142"/>
        <v>0</v>
      </c>
      <c r="N992" s="16">
        <f t="shared" si="138"/>
        <v>0</v>
      </c>
      <c r="O992" s="16">
        <f t="shared" si="143"/>
        <v>30000</v>
      </c>
      <c r="P992" s="16">
        <f t="shared" si="139"/>
        <v>30000</v>
      </c>
      <c r="Q992" s="16">
        <f t="shared" si="140"/>
        <v>1.2892996892333031E-8</v>
      </c>
      <c r="S992">
        <f t="shared" si="145"/>
        <v>7</v>
      </c>
      <c r="T992">
        <f t="shared" si="146"/>
        <v>225540</v>
      </c>
    </row>
    <row r="993" spans="10:20" x14ac:dyDescent="0.35">
      <c r="J993" s="15">
        <f t="shared" si="144"/>
        <v>74054</v>
      </c>
      <c r="K993" s="7">
        <v>992</v>
      </c>
      <c r="L993" s="16">
        <f t="shared" si="141"/>
        <v>0</v>
      </c>
      <c r="M993" s="16">
        <f t="shared" si="142"/>
        <v>0</v>
      </c>
      <c r="N993" s="16">
        <f t="shared" si="138"/>
        <v>0</v>
      </c>
      <c r="O993" s="16">
        <f t="shared" si="143"/>
        <v>30000</v>
      </c>
      <c r="P993" s="16">
        <f t="shared" si="139"/>
        <v>30000</v>
      </c>
      <c r="Q993" s="16">
        <f t="shared" si="140"/>
        <v>1.2892996892333031E-8</v>
      </c>
      <c r="S993">
        <f t="shared" si="145"/>
        <v>8</v>
      </c>
      <c r="T993">
        <f t="shared" si="146"/>
        <v>225540</v>
      </c>
    </row>
    <row r="994" spans="10:20" x14ac:dyDescent="0.35">
      <c r="J994" s="15">
        <f t="shared" si="144"/>
        <v>74085</v>
      </c>
      <c r="K994" s="7">
        <v>993</v>
      </c>
      <c r="L994" s="16">
        <f t="shared" si="141"/>
        <v>0</v>
      </c>
      <c r="M994" s="16">
        <f t="shared" si="142"/>
        <v>0</v>
      </c>
      <c r="N994" s="16">
        <f t="shared" si="138"/>
        <v>0</v>
      </c>
      <c r="O994" s="16">
        <f t="shared" si="143"/>
        <v>30000</v>
      </c>
      <c r="P994" s="16">
        <f t="shared" si="139"/>
        <v>30000</v>
      </c>
      <c r="Q994" s="16">
        <f t="shared" si="140"/>
        <v>1.2892996892333031E-8</v>
      </c>
      <c r="S994">
        <f t="shared" si="145"/>
        <v>9</v>
      </c>
      <c r="T994">
        <f t="shared" si="146"/>
        <v>225540</v>
      </c>
    </row>
    <row r="995" spans="10:20" x14ac:dyDescent="0.35">
      <c r="J995" s="15">
        <f t="shared" si="144"/>
        <v>74115</v>
      </c>
      <c r="K995" s="7">
        <v>994</v>
      </c>
      <c r="L995" s="16">
        <f t="shared" si="141"/>
        <v>0</v>
      </c>
      <c r="M995" s="16">
        <f t="shared" si="142"/>
        <v>0</v>
      </c>
      <c r="N995" s="16">
        <f t="shared" si="138"/>
        <v>0</v>
      </c>
      <c r="O995" s="16">
        <f t="shared" si="143"/>
        <v>30000</v>
      </c>
      <c r="P995" s="16">
        <f t="shared" si="139"/>
        <v>30000</v>
      </c>
      <c r="Q995" s="16">
        <f t="shared" si="140"/>
        <v>1.2892996892333031E-8</v>
      </c>
      <c r="S995">
        <f t="shared" si="145"/>
        <v>10</v>
      </c>
      <c r="T995">
        <f t="shared" si="146"/>
        <v>225540</v>
      </c>
    </row>
    <row r="996" spans="10:20" x14ac:dyDescent="0.35">
      <c r="J996" s="15">
        <f t="shared" si="144"/>
        <v>74146</v>
      </c>
      <c r="K996" s="7">
        <v>995</v>
      </c>
      <c r="L996" s="16">
        <f t="shared" si="141"/>
        <v>0</v>
      </c>
      <c r="M996" s="16">
        <f t="shared" si="142"/>
        <v>0</v>
      </c>
      <c r="N996" s="16">
        <f t="shared" si="138"/>
        <v>0</v>
      </c>
      <c r="O996" s="16">
        <f t="shared" si="143"/>
        <v>30000</v>
      </c>
      <c r="P996" s="16">
        <f t="shared" si="139"/>
        <v>30000</v>
      </c>
      <c r="Q996" s="16">
        <f t="shared" si="140"/>
        <v>1.2892996892333031E-8</v>
      </c>
      <c r="S996">
        <f t="shared" si="145"/>
        <v>11</v>
      </c>
      <c r="T996">
        <f t="shared" si="146"/>
        <v>225540</v>
      </c>
    </row>
    <row r="997" spans="10:20" x14ac:dyDescent="0.35">
      <c r="J997" s="15">
        <f t="shared" si="144"/>
        <v>74177</v>
      </c>
      <c r="K997" s="7">
        <v>996</v>
      </c>
      <c r="L997" s="16">
        <f t="shared" si="141"/>
        <v>0</v>
      </c>
      <c r="M997" s="16">
        <f t="shared" si="142"/>
        <v>0</v>
      </c>
      <c r="N997" s="16">
        <f t="shared" si="138"/>
        <v>0</v>
      </c>
      <c r="O997" s="16">
        <f t="shared" si="143"/>
        <v>30000</v>
      </c>
      <c r="P997" s="16">
        <f t="shared" si="139"/>
        <v>30000</v>
      </c>
      <c r="Q997" s="16">
        <f t="shared" si="140"/>
        <v>1.2892996892333031E-8</v>
      </c>
      <c r="S997">
        <f t="shared" si="145"/>
        <v>12</v>
      </c>
      <c r="T997">
        <f t="shared" si="146"/>
        <v>225540</v>
      </c>
    </row>
    <row r="998" spans="10:20" x14ac:dyDescent="0.35">
      <c r="J998" s="15">
        <f t="shared" si="144"/>
        <v>74205</v>
      </c>
      <c r="K998" s="7">
        <v>997</v>
      </c>
      <c r="L998" s="16">
        <f t="shared" si="141"/>
        <v>0</v>
      </c>
      <c r="M998" s="16">
        <f t="shared" si="142"/>
        <v>0</v>
      </c>
      <c r="N998" s="16">
        <f t="shared" si="138"/>
        <v>0</v>
      </c>
      <c r="O998" s="16">
        <f t="shared" si="143"/>
        <v>30000</v>
      </c>
      <c r="P998" s="16">
        <f t="shared" si="139"/>
        <v>30000</v>
      </c>
      <c r="Q998" s="16">
        <f t="shared" si="140"/>
        <v>1.2892996892333031E-8</v>
      </c>
      <c r="S998">
        <f t="shared" si="145"/>
        <v>13</v>
      </c>
      <c r="T998">
        <f t="shared" si="146"/>
        <v>225540</v>
      </c>
    </row>
    <row r="999" spans="10:20" x14ac:dyDescent="0.35">
      <c r="J999" s="15">
        <f t="shared" si="144"/>
        <v>74236</v>
      </c>
      <c r="K999" s="7">
        <v>998</v>
      </c>
      <c r="L999" s="16">
        <f t="shared" si="141"/>
        <v>0</v>
      </c>
      <c r="M999" s="16">
        <f t="shared" si="142"/>
        <v>0</v>
      </c>
      <c r="N999" s="16">
        <f t="shared" si="138"/>
        <v>0</v>
      </c>
      <c r="O999" s="16">
        <f t="shared" si="143"/>
        <v>30000</v>
      </c>
      <c r="P999" s="16">
        <f t="shared" si="139"/>
        <v>30000</v>
      </c>
      <c r="Q999" s="16">
        <f t="shared" si="140"/>
        <v>1.2892996892333031E-8</v>
      </c>
      <c r="S999">
        <f t="shared" si="145"/>
        <v>14</v>
      </c>
      <c r="T999">
        <f t="shared" si="146"/>
        <v>225540</v>
      </c>
    </row>
    <row r="1000" spans="10:20" x14ac:dyDescent="0.35">
      <c r="J1000" s="15">
        <f t="shared" si="144"/>
        <v>74266</v>
      </c>
      <c r="K1000" s="7">
        <v>999</v>
      </c>
      <c r="L1000" s="16">
        <f t="shared" si="141"/>
        <v>0</v>
      </c>
      <c r="M1000" s="16">
        <f t="shared" si="142"/>
        <v>0</v>
      </c>
      <c r="N1000" s="16">
        <f t="shared" si="138"/>
        <v>0</v>
      </c>
      <c r="O1000" s="16">
        <f t="shared" si="143"/>
        <v>30000</v>
      </c>
      <c r="P1000" s="16">
        <f t="shared" si="139"/>
        <v>30000</v>
      </c>
      <c r="Q1000" s="16">
        <f t="shared" si="140"/>
        <v>1.2892996892333031E-8</v>
      </c>
      <c r="S1000">
        <f t="shared" si="145"/>
        <v>15</v>
      </c>
      <c r="T1000">
        <f t="shared" si="146"/>
        <v>225540</v>
      </c>
    </row>
    <row r="1001" spans="10:20" x14ac:dyDescent="0.35">
      <c r="J1001" s="15">
        <f t="shared" si="144"/>
        <v>74297</v>
      </c>
      <c r="K1001" s="7">
        <v>1000</v>
      </c>
      <c r="L1001" s="16">
        <f t="shared" si="141"/>
        <v>0</v>
      </c>
      <c r="M1001" s="16">
        <f t="shared" si="142"/>
        <v>0</v>
      </c>
      <c r="N1001" s="16">
        <f t="shared" si="138"/>
        <v>0</v>
      </c>
      <c r="O1001" s="16">
        <f t="shared" si="143"/>
        <v>30000</v>
      </c>
      <c r="P1001" s="16">
        <f t="shared" si="139"/>
        <v>30000</v>
      </c>
      <c r="Q1001" s="16">
        <f t="shared" si="140"/>
        <v>1.2892996892333031E-8</v>
      </c>
      <c r="S1001">
        <f t="shared" si="145"/>
        <v>16</v>
      </c>
      <c r="T1001">
        <f t="shared" si="146"/>
        <v>225540</v>
      </c>
    </row>
    <row r="1002" spans="10:20" x14ac:dyDescent="0.35">
      <c r="J1002" s="15">
        <f t="shared" si="144"/>
        <v>74327</v>
      </c>
      <c r="K1002" s="7">
        <v>1001</v>
      </c>
      <c r="L1002" s="16">
        <f t="shared" si="141"/>
        <v>0</v>
      </c>
      <c r="M1002" s="16">
        <f t="shared" si="142"/>
        <v>0</v>
      </c>
      <c r="N1002" s="16">
        <f t="shared" si="138"/>
        <v>0</v>
      </c>
      <c r="O1002" s="16">
        <f t="shared" si="143"/>
        <v>30000</v>
      </c>
      <c r="P1002" s="16">
        <f t="shared" si="139"/>
        <v>30000</v>
      </c>
      <c r="Q1002" s="16">
        <f t="shared" si="140"/>
        <v>1.2892996892333031E-8</v>
      </c>
      <c r="S1002">
        <f t="shared" si="145"/>
        <v>17</v>
      </c>
      <c r="T1002">
        <f t="shared" si="146"/>
        <v>225540</v>
      </c>
    </row>
    <row r="1003" spans="10:20" x14ac:dyDescent="0.35">
      <c r="J1003" s="15">
        <f t="shared" si="144"/>
        <v>74358</v>
      </c>
      <c r="K1003" s="7">
        <v>1002</v>
      </c>
      <c r="L1003" s="16">
        <f t="shared" si="141"/>
        <v>0</v>
      </c>
      <c r="M1003" s="16">
        <f t="shared" si="142"/>
        <v>0</v>
      </c>
      <c r="N1003" s="16">
        <f t="shared" si="138"/>
        <v>0</v>
      </c>
      <c r="O1003" s="16">
        <f t="shared" si="143"/>
        <v>30000</v>
      </c>
      <c r="P1003" s="16">
        <f t="shared" si="139"/>
        <v>30000</v>
      </c>
      <c r="Q1003" s="16">
        <f t="shared" si="140"/>
        <v>1.2892996892333031E-8</v>
      </c>
      <c r="S1003">
        <f t="shared" si="145"/>
        <v>18</v>
      </c>
      <c r="T1003">
        <f t="shared" si="146"/>
        <v>225540</v>
      </c>
    </row>
    <row r="1004" spans="10:20" x14ac:dyDescent="0.35">
      <c r="J1004" s="15">
        <f t="shared" si="144"/>
        <v>74389</v>
      </c>
      <c r="K1004" s="7">
        <v>1003</v>
      </c>
      <c r="L1004" s="16">
        <f t="shared" si="141"/>
        <v>0</v>
      </c>
      <c r="M1004" s="16">
        <f t="shared" si="142"/>
        <v>0</v>
      </c>
      <c r="N1004" s="16">
        <f t="shared" si="138"/>
        <v>0</v>
      </c>
      <c r="O1004" s="16">
        <f t="shared" si="143"/>
        <v>30000</v>
      </c>
      <c r="P1004" s="16">
        <f t="shared" si="139"/>
        <v>30000</v>
      </c>
      <c r="Q1004" s="16">
        <f t="shared" si="140"/>
        <v>1.2892996892333031E-8</v>
      </c>
      <c r="S1004">
        <f t="shared" si="145"/>
        <v>19</v>
      </c>
      <c r="T1004">
        <f t="shared" si="146"/>
        <v>225540</v>
      </c>
    </row>
    <row r="1005" spans="10:20" x14ac:dyDescent="0.35">
      <c r="J1005" s="15">
        <f t="shared" si="144"/>
        <v>74419</v>
      </c>
      <c r="K1005" s="7">
        <v>1004</v>
      </c>
      <c r="L1005" s="16">
        <f t="shared" si="141"/>
        <v>0</v>
      </c>
      <c r="M1005" s="16">
        <f t="shared" si="142"/>
        <v>0</v>
      </c>
      <c r="N1005" s="16">
        <f t="shared" si="138"/>
        <v>0</v>
      </c>
      <c r="O1005" s="16">
        <f t="shared" si="143"/>
        <v>30000</v>
      </c>
      <c r="P1005" s="16">
        <f t="shared" si="139"/>
        <v>30000</v>
      </c>
      <c r="Q1005" s="16">
        <f t="shared" si="140"/>
        <v>1.2892996892333031E-8</v>
      </c>
      <c r="S1005">
        <f t="shared" si="145"/>
        <v>20</v>
      </c>
      <c r="T1005">
        <f t="shared" si="146"/>
        <v>225540</v>
      </c>
    </row>
    <row r="1006" spans="10:20" x14ac:dyDescent="0.35">
      <c r="J1006" s="15">
        <f t="shared" si="144"/>
        <v>74450</v>
      </c>
      <c r="K1006" s="7">
        <v>1005</v>
      </c>
      <c r="L1006" s="16">
        <f t="shared" si="141"/>
        <v>0</v>
      </c>
      <c r="M1006" s="16">
        <f t="shared" si="142"/>
        <v>0</v>
      </c>
      <c r="N1006" s="16">
        <f t="shared" ref="N1006:N1025" si="147">+M1006+L1006</f>
        <v>0</v>
      </c>
      <c r="O1006" s="16">
        <f t="shared" si="143"/>
        <v>30000</v>
      </c>
      <c r="P1006" s="16">
        <f t="shared" ref="P1006:P1025" si="148">+O1006+N1006</f>
        <v>30000</v>
      </c>
      <c r="Q1006" s="16">
        <f t="shared" ref="Q1006:Q1025" si="149">+Q1005-L1006</f>
        <v>1.2892996892333031E-8</v>
      </c>
      <c r="S1006">
        <f t="shared" si="145"/>
        <v>21</v>
      </c>
      <c r="T1006">
        <f t="shared" si="146"/>
        <v>225540</v>
      </c>
    </row>
    <row r="1007" spans="10:20" x14ac:dyDescent="0.35">
      <c r="J1007" s="15">
        <f t="shared" si="144"/>
        <v>74480</v>
      </c>
      <c r="K1007" s="7">
        <v>1006</v>
      </c>
      <c r="L1007" s="16">
        <f t="shared" si="141"/>
        <v>0</v>
      </c>
      <c r="M1007" s="16">
        <f t="shared" si="142"/>
        <v>0</v>
      </c>
      <c r="N1007" s="16">
        <f t="shared" si="147"/>
        <v>0</v>
      </c>
      <c r="O1007" s="16">
        <f t="shared" si="143"/>
        <v>30000</v>
      </c>
      <c r="P1007" s="16">
        <f t="shared" si="148"/>
        <v>30000</v>
      </c>
      <c r="Q1007" s="16">
        <f t="shared" si="149"/>
        <v>1.2892996892333031E-8</v>
      </c>
      <c r="S1007">
        <f t="shared" si="145"/>
        <v>22</v>
      </c>
      <c r="T1007">
        <f t="shared" si="146"/>
        <v>225540</v>
      </c>
    </row>
    <row r="1008" spans="10:20" x14ac:dyDescent="0.35">
      <c r="J1008" s="15">
        <f t="shared" si="144"/>
        <v>74511</v>
      </c>
      <c r="K1008" s="7">
        <v>1007</v>
      </c>
      <c r="L1008" s="16">
        <f t="shared" si="141"/>
        <v>0</v>
      </c>
      <c r="M1008" s="16">
        <f t="shared" si="142"/>
        <v>0</v>
      </c>
      <c r="N1008" s="16">
        <f t="shared" si="147"/>
        <v>0</v>
      </c>
      <c r="O1008" s="16">
        <f t="shared" si="143"/>
        <v>30000</v>
      </c>
      <c r="P1008" s="16">
        <f t="shared" si="148"/>
        <v>30000</v>
      </c>
      <c r="Q1008" s="16">
        <f t="shared" si="149"/>
        <v>1.2892996892333031E-8</v>
      </c>
      <c r="S1008">
        <f t="shared" si="145"/>
        <v>23</v>
      </c>
      <c r="T1008">
        <f t="shared" si="146"/>
        <v>225540</v>
      </c>
    </row>
    <row r="1009" spans="10:20" x14ac:dyDescent="0.35">
      <c r="J1009" s="15">
        <f t="shared" si="144"/>
        <v>74542</v>
      </c>
      <c r="K1009" s="7">
        <v>1008</v>
      </c>
      <c r="L1009" s="16">
        <f t="shared" si="141"/>
        <v>0</v>
      </c>
      <c r="M1009" s="16">
        <f t="shared" si="142"/>
        <v>0</v>
      </c>
      <c r="N1009" s="16">
        <f t="shared" si="147"/>
        <v>0</v>
      </c>
      <c r="O1009" s="16">
        <f t="shared" si="143"/>
        <v>30000</v>
      </c>
      <c r="P1009" s="16">
        <f t="shared" si="148"/>
        <v>30000</v>
      </c>
      <c r="Q1009" s="16">
        <f t="shared" si="149"/>
        <v>1.2892996892333031E-8</v>
      </c>
      <c r="S1009">
        <f t="shared" si="145"/>
        <v>24</v>
      </c>
      <c r="T1009">
        <f t="shared" si="146"/>
        <v>225540</v>
      </c>
    </row>
    <row r="1010" spans="10:20" x14ac:dyDescent="0.35">
      <c r="J1010" s="15">
        <f t="shared" si="144"/>
        <v>74571</v>
      </c>
      <c r="K1010" s="7">
        <v>1009</v>
      </c>
      <c r="L1010" s="16">
        <f t="shared" si="141"/>
        <v>0</v>
      </c>
      <c r="M1010" s="16">
        <f t="shared" si="142"/>
        <v>0</v>
      </c>
      <c r="N1010" s="16">
        <f t="shared" si="147"/>
        <v>0</v>
      </c>
      <c r="O1010" s="16">
        <f t="shared" si="143"/>
        <v>30000</v>
      </c>
      <c r="P1010" s="16">
        <f t="shared" si="148"/>
        <v>30000</v>
      </c>
      <c r="Q1010" s="16">
        <f t="shared" si="149"/>
        <v>1.2892996892333031E-8</v>
      </c>
      <c r="S1010">
        <f t="shared" si="145"/>
        <v>1</v>
      </c>
      <c r="T1010">
        <f t="shared" si="146"/>
        <v>227795</v>
      </c>
    </row>
    <row r="1011" spans="10:20" x14ac:dyDescent="0.35">
      <c r="J1011" s="15">
        <f t="shared" si="144"/>
        <v>74602</v>
      </c>
      <c r="K1011" s="7">
        <v>1010</v>
      </c>
      <c r="L1011" s="16">
        <f t="shared" si="141"/>
        <v>0</v>
      </c>
      <c r="M1011" s="16">
        <f t="shared" si="142"/>
        <v>0</v>
      </c>
      <c r="N1011" s="16">
        <f t="shared" si="147"/>
        <v>0</v>
      </c>
      <c r="O1011" s="16">
        <f t="shared" si="143"/>
        <v>30000</v>
      </c>
      <c r="P1011" s="16">
        <f t="shared" si="148"/>
        <v>30000</v>
      </c>
      <c r="Q1011" s="16">
        <f t="shared" si="149"/>
        <v>1.2892996892333031E-8</v>
      </c>
      <c r="S1011">
        <f t="shared" si="145"/>
        <v>2</v>
      </c>
      <c r="T1011">
        <f t="shared" si="146"/>
        <v>227795</v>
      </c>
    </row>
    <row r="1012" spans="10:20" x14ac:dyDescent="0.35">
      <c r="J1012" s="15">
        <f t="shared" si="144"/>
        <v>74632</v>
      </c>
      <c r="K1012" s="7">
        <v>1011</v>
      </c>
      <c r="L1012" s="16">
        <f t="shared" si="141"/>
        <v>0</v>
      </c>
      <c r="M1012" s="16">
        <f t="shared" si="142"/>
        <v>0</v>
      </c>
      <c r="N1012" s="16">
        <f t="shared" si="147"/>
        <v>0</v>
      </c>
      <c r="O1012" s="16">
        <f t="shared" si="143"/>
        <v>30000</v>
      </c>
      <c r="P1012" s="16">
        <f t="shared" si="148"/>
        <v>30000</v>
      </c>
      <c r="Q1012" s="16">
        <f t="shared" si="149"/>
        <v>1.2892996892333031E-8</v>
      </c>
      <c r="S1012">
        <f t="shared" si="145"/>
        <v>3</v>
      </c>
      <c r="T1012">
        <f t="shared" si="146"/>
        <v>227795</v>
      </c>
    </row>
    <row r="1013" spans="10:20" x14ac:dyDescent="0.35">
      <c r="J1013" s="15">
        <f t="shared" si="144"/>
        <v>74663</v>
      </c>
      <c r="K1013" s="7">
        <v>1012</v>
      </c>
      <c r="L1013" s="16">
        <f t="shared" si="141"/>
        <v>0</v>
      </c>
      <c r="M1013" s="16">
        <f t="shared" si="142"/>
        <v>0</v>
      </c>
      <c r="N1013" s="16">
        <f t="shared" si="147"/>
        <v>0</v>
      </c>
      <c r="O1013" s="16">
        <f t="shared" si="143"/>
        <v>30000</v>
      </c>
      <c r="P1013" s="16">
        <f t="shared" si="148"/>
        <v>30000</v>
      </c>
      <c r="Q1013" s="16">
        <f t="shared" si="149"/>
        <v>1.2892996892333031E-8</v>
      </c>
      <c r="S1013">
        <f t="shared" si="145"/>
        <v>4</v>
      </c>
      <c r="T1013">
        <f t="shared" si="146"/>
        <v>227795</v>
      </c>
    </row>
    <row r="1014" spans="10:20" x14ac:dyDescent="0.35">
      <c r="J1014" s="15">
        <f t="shared" si="144"/>
        <v>74693</v>
      </c>
      <c r="K1014" s="7">
        <v>1013</v>
      </c>
      <c r="L1014" s="16">
        <f t="shared" si="141"/>
        <v>0</v>
      </c>
      <c r="M1014" s="16">
        <f t="shared" si="142"/>
        <v>0</v>
      </c>
      <c r="N1014" s="16">
        <f t="shared" si="147"/>
        <v>0</v>
      </c>
      <c r="O1014" s="16">
        <f t="shared" si="143"/>
        <v>30000</v>
      </c>
      <c r="P1014" s="16">
        <f t="shared" si="148"/>
        <v>30000</v>
      </c>
      <c r="Q1014" s="16">
        <f t="shared" si="149"/>
        <v>1.2892996892333031E-8</v>
      </c>
      <c r="S1014">
        <f t="shared" si="145"/>
        <v>5</v>
      </c>
      <c r="T1014">
        <f t="shared" si="146"/>
        <v>227795</v>
      </c>
    </row>
    <row r="1015" spans="10:20" x14ac:dyDescent="0.35">
      <c r="J1015" s="15">
        <f t="shared" si="144"/>
        <v>74724</v>
      </c>
      <c r="K1015" s="7">
        <v>1014</v>
      </c>
      <c r="L1015" s="16">
        <f t="shared" si="141"/>
        <v>0</v>
      </c>
      <c r="M1015" s="16">
        <f t="shared" si="142"/>
        <v>0</v>
      </c>
      <c r="N1015" s="16">
        <f t="shared" si="147"/>
        <v>0</v>
      </c>
      <c r="O1015" s="16">
        <f t="shared" si="143"/>
        <v>30000</v>
      </c>
      <c r="P1015" s="16">
        <f t="shared" si="148"/>
        <v>30000</v>
      </c>
      <c r="Q1015" s="16">
        <f t="shared" si="149"/>
        <v>1.2892996892333031E-8</v>
      </c>
      <c r="S1015">
        <f t="shared" si="145"/>
        <v>6</v>
      </c>
      <c r="T1015">
        <f t="shared" si="146"/>
        <v>227795</v>
      </c>
    </row>
    <row r="1016" spans="10:20" x14ac:dyDescent="0.35">
      <c r="J1016" s="15">
        <f t="shared" si="144"/>
        <v>74755</v>
      </c>
      <c r="K1016" s="7">
        <v>1015</v>
      </c>
      <c r="L1016" s="16">
        <f t="shared" si="141"/>
        <v>0</v>
      </c>
      <c r="M1016" s="16">
        <f t="shared" si="142"/>
        <v>0</v>
      </c>
      <c r="N1016" s="16">
        <f t="shared" si="147"/>
        <v>0</v>
      </c>
      <c r="O1016" s="16">
        <f t="shared" si="143"/>
        <v>30000</v>
      </c>
      <c r="P1016" s="16">
        <f t="shared" si="148"/>
        <v>30000</v>
      </c>
      <c r="Q1016" s="16">
        <f t="shared" si="149"/>
        <v>1.2892996892333031E-8</v>
      </c>
      <c r="S1016">
        <f t="shared" si="145"/>
        <v>7</v>
      </c>
      <c r="T1016">
        <f t="shared" si="146"/>
        <v>227795</v>
      </c>
    </row>
    <row r="1017" spans="10:20" x14ac:dyDescent="0.35">
      <c r="J1017" s="15">
        <f t="shared" si="144"/>
        <v>74785</v>
      </c>
      <c r="K1017" s="7">
        <v>1016</v>
      </c>
      <c r="L1017" s="16">
        <f t="shared" si="141"/>
        <v>0</v>
      </c>
      <c r="M1017" s="16">
        <f t="shared" si="142"/>
        <v>0</v>
      </c>
      <c r="N1017" s="16">
        <f t="shared" si="147"/>
        <v>0</v>
      </c>
      <c r="O1017" s="16">
        <f t="shared" si="143"/>
        <v>30000</v>
      </c>
      <c r="P1017" s="16">
        <f t="shared" si="148"/>
        <v>30000</v>
      </c>
      <c r="Q1017" s="16">
        <f t="shared" si="149"/>
        <v>1.2892996892333031E-8</v>
      </c>
      <c r="S1017">
        <f t="shared" si="145"/>
        <v>8</v>
      </c>
      <c r="T1017">
        <f t="shared" si="146"/>
        <v>227795</v>
      </c>
    </row>
    <row r="1018" spans="10:20" x14ac:dyDescent="0.35">
      <c r="J1018" s="15">
        <f t="shared" si="144"/>
        <v>74816</v>
      </c>
      <c r="K1018" s="7">
        <v>1017</v>
      </c>
      <c r="L1018" s="16">
        <f t="shared" si="141"/>
        <v>0</v>
      </c>
      <c r="M1018" s="16">
        <f t="shared" si="142"/>
        <v>0</v>
      </c>
      <c r="N1018" s="16">
        <f t="shared" si="147"/>
        <v>0</v>
      </c>
      <c r="O1018" s="16">
        <f>+SUM($C$15:$C$17)</f>
        <v>30000</v>
      </c>
      <c r="P1018" s="16">
        <f t="shared" si="148"/>
        <v>30000</v>
      </c>
      <c r="Q1018" s="16">
        <f t="shared" si="149"/>
        <v>1.2892996892333031E-8</v>
      </c>
      <c r="S1018">
        <f t="shared" si="145"/>
        <v>9</v>
      </c>
      <c r="T1018">
        <f t="shared" si="146"/>
        <v>227795</v>
      </c>
    </row>
    <row r="1019" spans="10:20" x14ac:dyDescent="0.35">
      <c r="J1019" s="15">
        <f t="shared" si="144"/>
        <v>74846</v>
      </c>
      <c r="K1019" s="7">
        <v>1018</v>
      </c>
      <c r="L1019" s="16">
        <f t="shared" si="141"/>
        <v>0</v>
      </c>
      <c r="M1019" s="16">
        <f t="shared" si="142"/>
        <v>0</v>
      </c>
      <c r="N1019" s="16">
        <f t="shared" si="147"/>
        <v>0</v>
      </c>
      <c r="O1019" s="16">
        <f t="shared" si="143"/>
        <v>30000</v>
      </c>
      <c r="P1019" s="16">
        <f t="shared" si="148"/>
        <v>30000</v>
      </c>
      <c r="Q1019" s="16">
        <f t="shared" si="149"/>
        <v>1.2892996892333031E-8</v>
      </c>
      <c r="S1019">
        <f t="shared" si="145"/>
        <v>10</v>
      </c>
      <c r="T1019">
        <f t="shared" si="146"/>
        <v>227795</v>
      </c>
    </row>
    <row r="1020" spans="10:20" x14ac:dyDescent="0.35">
      <c r="J1020" s="15">
        <f t="shared" si="144"/>
        <v>74877</v>
      </c>
      <c r="K1020" s="7">
        <v>1019</v>
      </c>
      <c r="L1020" s="16">
        <f t="shared" si="141"/>
        <v>0</v>
      </c>
      <c r="M1020" s="16">
        <f t="shared" si="142"/>
        <v>0</v>
      </c>
      <c r="N1020" s="16">
        <f t="shared" si="147"/>
        <v>0</v>
      </c>
      <c r="O1020" s="16">
        <f t="shared" si="143"/>
        <v>30000</v>
      </c>
      <c r="P1020" s="16">
        <f t="shared" si="148"/>
        <v>30000</v>
      </c>
      <c r="Q1020" s="16">
        <f t="shared" si="149"/>
        <v>1.2892996892333031E-8</v>
      </c>
      <c r="S1020">
        <f t="shared" si="145"/>
        <v>11</v>
      </c>
      <c r="T1020">
        <f t="shared" si="146"/>
        <v>227795</v>
      </c>
    </row>
    <row r="1021" spans="10:20" x14ac:dyDescent="0.35">
      <c r="J1021" s="15">
        <f t="shared" si="144"/>
        <v>74908</v>
      </c>
      <c r="K1021" s="7">
        <v>1020</v>
      </c>
      <c r="L1021" s="16">
        <f t="shared" si="141"/>
        <v>0</v>
      </c>
      <c r="M1021" s="16">
        <f t="shared" si="142"/>
        <v>0</v>
      </c>
      <c r="N1021" s="16">
        <f t="shared" si="147"/>
        <v>0</v>
      </c>
      <c r="O1021" s="16">
        <f t="shared" si="143"/>
        <v>30000</v>
      </c>
      <c r="P1021" s="16">
        <f t="shared" si="148"/>
        <v>30000</v>
      </c>
      <c r="Q1021" s="16">
        <f t="shared" si="149"/>
        <v>1.2892996892333031E-8</v>
      </c>
      <c r="S1021">
        <f t="shared" si="145"/>
        <v>12</v>
      </c>
      <c r="T1021">
        <f t="shared" si="146"/>
        <v>227795</v>
      </c>
    </row>
    <row r="1022" spans="10:20" x14ac:dyDescent="0.35">
      <c r="J1022" s="15">
        <f t="shared" si="144"/>
        <v>74936</v>
      </c>
      <c r="K1022" s="7">
        <v>1021</v>
      </c>
      <c r="L1022" s="16">
        <f t="shared" si="141"/>
        <v>0</v>
      </c>
      <c r="M1022" s="16">
        <f t="shared" si="142"/>
        <v>0</v>
      </c>
      <c r="N1022" s="16">
        <f t="shared" si="147"/>
        <v>0</v>
      </c>
      <c r="O1022" s="16">
        <f t="shared" si="143"/>
        <v>30000</v>
      </c>
      <c r="P1022" s="16">
        <f t="shared" si="148"/>
        <v>30000</v>
      </c>
      <c r="Q1022" s="16">
        <f t="shared" si="149"/>
        <v>1.2892996892333031E-8</v>
      </c>
      <c r="S1022">
        <f t="shared" si="145"/>
        <v>13</v>
      </c>
      <c r="T1022">
        <f t="shared" si="146"/>
        <v>227795</v>
      </c>
    </row>
    <row r="1023" spans="10:20" x14ac:dyDescent="0.35">
      <c r="J1023" s="15">
        <f t="shared" si="144"/>
        <v>74967</v>
      </c>
      <c r="K1023" s="7">
        <v>1022</v>
      </c>
      <c r="L1023" s="16">
        <f t="shared" si="141"/>
        <v>0</v>
      </c>
      <c r="M1023" s="16">
        <f t="shared" si="142"/>
        <v>0</v>
      </c>
      <c r="N1023" s="16">
        <f t="shared" si="147"/>
        <v>0</v>
      </c>
      <c r="O1023" s="16">
        <f t="shared" si="143"/>
        <v>30000</v>
      </c>
      <c r="P1023" s="16">
        <f t="shared" si="148"/>
        <v>30000</v>
      </c>
      <c r="Q1023" s="16">
        <f t="shared" si="149"/>
        <v>1.2892996892333031E-8</v>
      </c>
      <c r="S1023">
        <f t="shared" si="145"/>
        <v>14</v>
      </c>
      <c r="T1023">
        <f t="shared" si="146"/>
        <v>227795</v>
      </c>
    </row>
    <row r="1024" spans="10:20" x14ac:dyDescent="0.35">
      <c r="J1024" s="15">
        <f t="shared" si="144"/>
        <v>74997</v>
      </c>
      <c r="K1024" s="7">
        <v>1023</v>
      </c>
      <c r="L1024" s="16">
        <f t="shared" si="141"/>
        <v>0</v>
      </c>
      <c r="M1024" s="16">
        <f t="shared" si="142"/>
        <v>0</v>
      </c>
      <c r="N1024" s="16">
        <f t="shared" si="147"/>
        <v>0</v>
      </c>
      <c r="O1024" s="16">
        <f t="shared" si="143"/>
        <v>30000</v>
      </c>
      <c r="P1024" s="16">
        <f t="shared" si="148"/>
        <v>30000</v>
      </c>
      <c r="Q1024" s="16">
        <f t="shared" si="149"/>
        <v>1.2892996892333031E-8</v>
      </c>
      <c r="S1024">
        <f t="shared" si="145"/>
        <v>15</v>
      </c>
      <c r="T1024">
        <f t="shared" si="146"/>
        <v>227795</v>
      </c>
    </row>
    <row r="1025" spans="10:20" x14ac:dyDescent="0.35">
      <c r="J1025" s="15">
        <f t="shared" si="144"/>
        <v>75028</v>
      </c>
      <c r="K1025" s="7">
        <v>1024</v>
      </c>
      <c r="L1025" s="16">
        <f t="shared" si="141"/>
        <v>0</v>
      </c>
      <c r="M1025" s="16">
        <f t="shared" si="142"/>
        <v>0</v>
      </c>
      <c r="N1025" s="16">
        <f t="shared" si="147"/>
        <v>0</v>
      </c>
      <c r="O1025" s="16">
        <f t="shared" si="143"/>
        <v>30000</v>
      </c>
      <c r="P1025" s="16">
        <f t="shared" si="148"/>
        <v>30000</v>
      </c>
      <c r="Q1025" s="16">
        <f t="shared" si="149"/>
        <v>1.2892996892333031E-8</v>
      </c>
      <c r="S1025">
        <f t="shared" si="145"/>
        <v>16</v>
      </c>
      <c r="T1025">
        <f t="shared" si="146"/>
        <v>227795</v>
      </c>
    </row>
  </sheetData>
  <sheetProtection algorithmName="SHA-512" hashValue="kCHp7o6zkJ9/QutxCiKFk8uMKIrPPq4q4hspFOiZgZJl7xTnbdxSXoHGfFQq+ku9QVGUBzlGlqzlPXja7Ud/zw==" saltValue="wd+e0wVuQVptnJNECgMc9w==" spinCount="100000" sheet="1" objects="1" scenarios="1"/>
  <mergeCells count="2">
    <mergeCell ref="B1:D1"/>
    <mergeCell ref="F1:H1"/>
  </mergeCells>
  <phoneticPr fontId="1"/>
  <hyperlinks>
    <hyperlink ref="B39" r:id="rId1" xr:uid="{AD0545AC-0A1D-4AAC-9CB1-82A1C0C83891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DBBF4-A1DF-41EC-94B1-D61779F83D16}">
  <dimension ref="B2:C43"/>
  <sheetViews>
    <sheetView workbookViewId="0">
      <selection activeCell="D13" sqref="D13"/>
    </sheetView>
  </sheetViews>
  <sheetFormatPr defaultRowHeight="15" x14ac:dyDescent="0.35"/>
  <sheetData>
    <row r="2" spans="2:3" x14ac:dyDescent="0.35">
      <c r="B2" t="s">
        <v>24</v>
      </c>
    </row>
    <row r="3" spans="2:3" x14ac:dyDescent="0.35">
      <c r="C3" t="s">
        <v>25</v>
      </c>
    </row>
    <row r="4" spans="2:3" x14ac:dyDescent="0.35">
      <c r="B4" s="4">
        <v>1</v>
      </c>
      <c r="C4">
        <v>261.39999999999998</v>
      </c>
    </row>
    <row r="5" spans="2:3" x14ac:dyDescent="0.35">
      <c r="B5" s="4">
        <v>2</v>
      </c>
      <c r="C5">
        <v>279.7</v>
      </c>
    </row>
    <row r="6" spans="2:3" x14ac:dyDescent="0.35">
      <c r="B6" s="4">
        <v>3</v>
      </c>
      <c r="C6">
        <v>256.60000000000002</v>
      </c>
    </row>
    <row r="7" spans="2:3" x14ac:dyDescent="0.35">
      <c r="B7" s="4">
        <v>4</v>
      </c>
      <c r="C7">
        <v>251.8</v>
      </c>
    </row>
    <row r="8" spans="2:3" x14ac:dyDescent="0.35">
      <c r="B8" s="4">
        <v>5</v>
      </c>
      <c r="C8">
        <v>232.1</v>
      </c>
    </row>
    <row r="9" spans="2:3" x14ac:dyDescent="0.35">
      <c r="B9" s="4">
        <v>6</v>
      </c>
      <c r="C9">
        <v>234.9</v>
      </c>
    </row>
    <row r="10" spans="2:3" x14ac:dyDescent="0.35">
      <c r="B10" s="4">
        <v>7</v>
      </c>
      <c r="C10">
        <v>230.2</v>
      </c>
    </row>
    <row r="11" spans="2:3" x14ac:dyDescent="0.35">
      <c r="B11" s="4">
        <v>8</v>
      </c>
      <c r="C11">
        <v>220.9</v>
      </c>
    </row>
    <row r="12" spans="2:3" x14ac:dyDescent="0.35">
      <c r="B12" s="4">
        <v>9</v>
      </c>
      <c r="C12">
        <v>224.3</v>
      </c>
    </row>
    <row r="13" spans="2:3" x14ac:dyDescent="0.35">
      <c r="B13" s="4">
        <v>10</v>
      </c>
      <c r="C13">
        <v>203.8</v>
      </c>
    </row>
    <row r="14" spans="2:3" x14ac:dyDescent="0.35">
      <c r="B14" s="4">
        <v>11</v>
      </c>
      <c r="C14">
        <v>204.1</v>
      </c>
    </row>
    <row r="15" spans="2:3" x14ac:dyDescent="0.35">
      <c r="B15" s="4">
        <v>12</v>
      </c>
      <c r="C15">
        <v>193.6</v>
      </c>
    </row>
    <row r="16" spans="2:3" x14ac:dyDescent="0.35">
      <c r="B16" s="4">
        <v>13</v>
      </c>
      <c r="C16">
        <v>193.5</v>
      </c>
    </row>
    <row r="17" spans="2:3" x14ac:dyDescent="0.35">
      <c r="B17" s="4">
        <v>14</v>
      </c>
      <c r="C17">
        <v>190.5</v>
      </c>
    </row>
    <row r="18" spans="2:3" x14ac:dyDescent="0.35">
      <c r="B18" s="4">
        <v>15</v>
      </c>
      <c r="C18">
        <v>175</v>
      </c>
    </row>
    <row r="19" spans="2:3" x14ac:dyDescent="0.35">
      <c r="B19" s="4">
        <v>16</v>
      </c>
      <c r="C19">
        <v>166</v>
      </c>
    </row>
    <row r="20" spans="2:3" x14ac:dyDescent="0.35">
      <c r="B20" s="4">
        <v>17</v>
      </c>
      <c r="C20">
        <v>159.9</v>
      </c>
    </row>
    <row r="21" spans="2:3" x14ac:dyDescent="0.35">
      <c r="B21" s="4">
        <v>18</v>
      </c>
      <c r="C21">
        <v>149.9</v>
      </c>
    </row>
    <row r="22" spans="2:3" x14ac:dyDescent="0.35">
      <c r="B22" s="4">
        <v>19</v>
      </c>
      <c r="C22">
        <v>161.19999999999999</v>
      </c>
    </row>
    <row r="23" spans="2:3" x14ac:dyDescent="0.35">
      <c r="B23" s="4">
        <v>20</v>
      </c>
      <c r="C23">
        <v>149.9</v>
      </c>
    </row>
    <row r="24" spans="2:3" x14ac:dyDescent="0.35">
      <c r="B24" s="4">
        <v>21</v>
      </c>
      <c r="C24">
        <v>137.4</v>
      </c>
    </row>
    <row r="25" spans="2:3" x14ac:dyDescent="0.35">
      <c r="B25" s="4">
        <v>22</v>
      </c>
      <c r="C25">
        <v>142.6</v>
      </c>
    </row>
    <row r="26" spans="2:3" x14ac:dyDescent="0.35">
      <c r="B26" s="4">
        <v>23</v>
      </c>
      <c r="C26">
        <v>146.9</v>
      </c>
    </row>
    <row r="27" spans="2:3" x14ac:dyDescent="0.35">
      <c r="B27" s="4">
        <v>24</v>
      </c>
      <c r="C27">
        <v>133.30000000000001</v>
      </c>
    </row>
    <row r="28" spans="2:3" x14ac:dyDescent="0.35">
      <c r="B28" s="4">
        <v>25</v>
      </c>
      <c r="C28">
        <v>139.30000000000001</v>
      </c>
    </row>
    <row r="29" spans="2:3" x14ac:dyDescent="0.35">
      <c r="B29" s="4">
        <v>26</v>
      </c>
      <c r="C29">
        <v>154.19999999999999</v>
      </c>
    </row>
    <row r="30" spans="2:3" x14ac:dyDescent="0.35">
      <c r="B30" s="4">
        <v>27</v>
      </c>
      <c r="C30">
        <v>157.19999999999999</v>
      </c>
    </row>
    <row r="31" spans="2:3" x14ac:dyDescent="0.35">
      <c r="B31" s="4">
        <v>28</v>
      </c>
      <c r="C31">
        <v>158</v>
      </c>
    </row>
    <row r="32" spans="2:3" x14ac:dyDescent="0.35">
      <c r="B32" s="4">
        <v>29</v>
      </c>
      <c r="C32">
        <v>148.5</v>
      </c>
    </row>
    <row r="33" spans="2:3" x14ac:dyDescent="0.35">
      <c r="B33" s="4">
        <v>30</v>
      </c>
      <c r="C33">
        <v>147.6</v>
      </c>
    </row>
    <row r="34" spans="2:3" x14ac:dyDescent="0.35">
      <c r="B34" s="4">
        <v>31</v>
      </c>
      <c r="C34">
        <v>144.69999999999999</v>
      </c>
    </row>
    <row r="35" spans="2:3" x14ac:dyDescent="0.35">
      <c r="B35" s="4">
        <v>32</v>
      </c>
      <c r="C35">
        <v>147.9</v>
      </c>
    </row>
    <row r="36" spans="2:3" x14ac:dyDescent="0.35">
      <c r="B36" s="4">
        <v>33</v>
      </c>
      <c r="C36">
        <v>155.80000000000001</v>
      </c>
    </row>
    <row r="37" spans="2:3" x14ac:dyDescent="0.35">
      <c r="B37" s="4">
        <v>34</v>
      </c>
      <c r="C37">
        <v>154.69999999999999</v>
      </c>
    </row>
    <row r="38" spans="2:3" x14ac:dyDescent="0.35">
      <c r="B38" s="4">
        <v>35</v>
      </c>
      <c r="C38">
        <v>148.4</v>
      </c>
    </row>
    <row r="39" spans="2:3" x14ac:dyDescent="0.35">
      <c r="B39" s="4">
        <v>36</v>
      </c>
      <c r="C39">
        <v>128.9</v>
      </c>
    </row>
    <row r="40" spans="2:3" x14ac:dyDescent="0.35">
      <c r="B40" s="4">
        <v>37</v>
      </c>
      <c r="C40">
        <v>127.3</v>
      </c>
    </row>
    <row r="41" spans="2:3" x14ac:dyDescent="0.35">
      <c r="B41" s="4">
        <v>38</v>
      </c>
      <c r="C41">
        <v>126.7</v>
      </c>
    </row>
    <row r="42" spans="2:3" x14ac:dyDescent="0.35">
      <c r="B42" s="4">
        <v>39</v>
      </c>
      <c r="C42">
        <v>140.4</v>
      </c>
    </row>
    <row r="43" spans="2:3" x14ac:dyDescent="0.35">
      <c r="B43" s="4">
        <v>40</v>
      </c>
      <c r="C43">
        <v>142.1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コスト比較</vt:lpstr>
      <vt:lpstr>築年数と価格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 寛幸(Murakami Hiroyuki)/AGC/電・技開・素材</dc:creator>
  <cp:lastModifiedBy>HIROYUKI</cp:lastModifiedBy>
  <dcterms:created xsi:type="dcterms:W3CDTF">2020-04-06T05:18:51Z</dcterms:created>
  <dcterms:modified xsi:type="dcterms:W3CDTF">2022-03-12T00:26:12Z</dcterms:modified>
</cp:coreProperties>
</file>